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ssie\HSURV\Iz\Flu\Flu_pedi_adult_2020\Vaccine distribution &amp; orders\"/>
    </mc:Choice>
  </mc:AlternateContent>
  <xr:revisionPtr revIDLastSave="0" documentId="13_ncr:1_{59804BBC-2478-428B-A145-A3338B3F0AF0}" xr6:coauthVersionLast="45" xr6:coauthVersionMax="45" xr10:uidLastSave="{00000000-0000-0000-0000-000000000000}"/>
  <bookViews>
    <workbookView xWindow="-120" yWindow="-120" windowWidth="29040" windowHeight="15840" xr2:uid="{B1DFE406-A770-43A8-B012-BDC98EA5E675}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Sheet1!$A$1:$J$314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" i="1"/>
</calcChain>
</file>

<file path=xl/sharedStrings.xml><?xml version="1.0" encoding="utf-8"?>
<sst xmlns="http://schemas.openxmlformats.org/spreadsheetml/2006/main" count="461" uniqueCount="15">
  <si>
    <t>PIN</t>
  </si>
  <si>
    <t>PRACTICE NAME</t>
  </si>
  <si>
    <t>ADDRESS</t>
  </si>
  <si>
    <t xml:space="preserve">CITY </t>
  </si>
  <si>
    <t>STATE</t>
  </si>
  <si>
    <t>ZIP</t>
  </si>
  <si>
    <t>VVP PROGRAM</t>
  </si>
  <si>
    <t>VCVP FLU</t>
  </si>
  <si>
    <t>VAVP FLU</t>
  </si>
  <si>
    <t>NO</t>
  </si>
  <si>
    <t>other</t>
  </si>
  <si>
    <t>birthing center</t>
  </si>
  <si>
    <t>N/A</t>
  </si>
  <si>
    <t>YES</t>
  </si>
  <si>
    <t>pending enrollment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</si>
</sst>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">
    <xf numFmtId="0" fontId="0" fillId="0" borderId="0" xfId="0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/>
    </xf>
    <xf numFmtId="0" fontId="0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0" xfId="2" applyFont="1" applyBorder="1" applyAlignment="1">
      <alignment horizontal="center"/>
    </xf>
    <xf numFmtId="0" fontId="2" fillId="0" borderId="0" xfId="0" applyFont="1" applyBorder="1"/>
    <xf numFmtId="0" fontId="2" fillId="3" borderId="0" xfId="0" applyFont="1" applyFill="1" applyBorder="1" applyAlignment="1">
      <alignment horizontal="center"/>
    </xf>
    <xf numFmtId="0" fontId="0" fillId="3" borderId="0" xfId="0" applyFont="1" applyFill="1" applyBorder="1"/>
    <xf numFmtId="0" fontId="0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</cellXfs>
  <cellStyles count="3">
    <cellStyle name="Normal" xfId="0" builtinId="0"/>
    <cellStyle name="Normal 3" xfId="1" xr:uid="{F5CE4695-5751-45FB-B777-E0864DFC1624}"/>
    <cellStyle name="Normal 3 2" xfId="2" xr:uid="{D92EB961-EEDC-44D8-9055-9BA293936B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ssie\public\Shared_Projects\Immunization_Program\VFC_VFA_AFIX_\VFC.VFA.%20Spread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ider Master List"/>
      <sheetName val="Summary"/>
      <sheetName val="Sheet2"/>
      <sheetName val="In process ENROLLMENTS"/>
      <sheetName val="BIRTHING HOSPITALS"/>
      <sheetName val="Sheet1"/>
      <sheetName val="INACTIVE PRACTICES"/>
      <sheetName val="Additional Contact List"/>
      <sheetName val="Off Site &amp; SLVC 2020-2021"/>
      <sheetName val="Inqury Only Off-Site SLVC 20-21"/>
      <sheetName val="SLVC 2019-2020"/>
      <sheetName val="On-Site Flu Clinics"/>
      <sheetName val="Practices affiliated with schoo"/>
      <sheetName val="Not Enrolled Practices"/>
      <sheetName val="Sheet3"/>
      <sheetName val="School Located Clinics"/>
    </sheetNames>
    <sheetDataSet>
      <sheetData sheetId="0">
        <row r="1">
          <cell r="A1" t="str">
            <v>PIN</v>
          </cell>
          <cell r="B1" t="str">
            <v>PRACTICE NAME</v>
          </cell>
          <cell r="C1" t="str">
            <v>PRIMARY VACCINE COORDINATOR NAME</v>
          </cell>
          <cell r="D1" t="str">
            <v>PRIMARY CONTACT EMAIL</v>
          </cell>
          <cell r="E1" t="str">
            <v>BACK-UP VACCINE COORDINATOR</v>
          </cell>
          <cell r="F1" t="str">
            <v>BACK-UP CONTACT EMAIL</v>
          </cell>
          <cell r="G1" t="str">
            <v>SECOND BACK-UP COORDINATOR NAME</v>
          </cell>
          <cell r="H1" t="str">
            <v>SECOND BACK-UP CONTACT EMAIL</v>
          </cell>
          <cell r="I1" t="str">
            <v>PROVIDER IN CHARGE</v>
          </cell>
          <cell r="J1" t="str">
            <v>TITLE</v>
          </cell>
          <cell r="K1" t="str">
            <v>MEDICAL LICENSE NUMBER</v>
          </cell>
          <cell r="L1" t="str">
            <v>PHYSICAN IN CHARGE EMAIL</v>
          </cell>
          <cell r="M1" t="str">
            <v>PHONE</v>
          </cell>
          <cell r="N1" t="str">
            <v>FAX</v>
          </cell>
          <cell r="O1" t="str">
            <v>ADDRESS</v>
          </cell>
          <cell r="P1" t="str">
            <v xml:space="preserve">CITY </v>
          </cell>
          <cell r="Q1" t="str">
            <v>STATE</v>
          </cell>
          <cell r="R1" t="str">
            <v>ZIP</v>
          </cell>
          <cell r="S1" t="str">
            <v>DISTRICT OFFICE</v>
          </cell>
          <cell r="T1" t="str">
            <v>IZ SPECIALIST IN CHARGE</v>
          </cell>
          <cell r="U1" t="str">
            <v>UMBRELLA ORGANIZATION</v>
          </cell>
          <cell r="V1" t="str">
            <v>PROGRAM</v>
          </cell>
        </row>
        <row r="2">
          <cell r="A2">
            <v>10015</v>
          </cell>
          <cell r="B2" t="str">
            <v>BURLINGTON DISTRICT OFFICE</v>
          </cell>
          <cell r="C2" t="str">
            <v>JODI DESLAURIERS</v>
          </cell>
          <cell r="D2" t="str">
            <v>JODI.DESLAURIERS@VERMONT.GOV</v>
          </cell>
          <cell r="E2" t="str">
            <v>PATRICIA HENNARD</v>
          </cell>
          <cell r="F2" t="str">
            <v>PATRICIA.HENNARD@VERMONT.GOV</v>
          </cell>
          <cell r="G2" t="str">
            <v>SHANNON STEM</v>
          </cell>
          <cell r="H2" t="str">
            <v>SHANNON.STEM@VERMONT.GOV</v>
          </cell>
          <cell r="I2" t="str">
            <v>CHRISTINE FINLEY</v>
          </cell>
          <cell r="J2" t="str">
            <v>NP</v>
          </cell>
          <cell r="K2" t="str">
            <v>1010014591</v>
          </cell>
          <cell r="L2" t="str">
            <v>CHRISTINE.FINLEY@VERMONT.GOV</v>
          </cell>
          <cell r="M2" t="str">
            <v>(802) 951-0072</v>
          </cell>
          <cell r="N2" t="str">
            <v>(802) 863-7571</v>
          </cell>
          <cell r="O2" t="str">
            <v>P.O. BOX 70</v>
          </cell>
          <cell r="P2" t="str">
            <v>BURLINGTON</v>
          </cell>
          <cell r="Q2" t="str">
            <v>VT</v>
          </cell>
          <cell r="R2" t="str">
            <v>05402</v>
          </cell>
          <cell r="S2" t="str">
            <v>BURLINGTON</v>
          </cell>
          <cell r="T2" t="str">
            <v>Meghan Knowles</v>
          </cell>
          <cell r="U2" t="str">
            <v>VDH</v>
          </cell>
          <cell r="V2" t="str">
            <v>VCVP/VAVP</v>
          </cell>
        </row>
        <row r="3">
          <cell r="A3">
            <v>10080</v>
          </cell>
          <cell r="B3" t="str">
            <v>BENNINGTON DISTRICT OFFICE</v>
          </cell>
          <cell r="C3" t="str">
            <v>BARBARA KRUML</v>
          </cell>
          <cell r="D3" t="str">
            <v>BARBARA.KRUML@VERMONT.GOV</v>
          </cell>
          <cell r="E3" t="str">
            <v>ADRIANNA TOMASI</v>
          </cell>
          <cell r="F3" t="str">
            <v>ADRIANNA.TOMASI@VERMONT.GOV</v>
          </cell>
          <cell r="G3" t="str">
            <v>KATHLEEN O'RIELLY</v>
          </cell>
          <cell r="H3" t="str">
            <v>KATHLEEN.OREILLY@VERMONT.GOV</v>
          </cell>
          <cell r="I3" t="str">
            <v>CHRISTINE FINLEY</v>
          </cell>
          <cell r="J3" t="str">
            <v>NP</v>
          </cell>
          <cell r="K3" t="str">
            <v>1010014591</v>
          </cell>
          <cell r="L3" t="str">
            <v>CHRISTINE.FINLEY@VERMONT.GOV</v>
          </cell>
          <cell r="M3" t="str">
            <v>(802) 447-6404</v>
          </cell>
          <cell r="N3" t="str">
            <v>(802) 447-6910</v>
          </cell>
          <cell r="O3" t="str">
            <v>324 MAIN STREET SUITE 2</v>
          </cell>
          <cell r="P3" t="str">
            <v>BENNINGTON</v>
          </cell>
          <cell r="Q3" t="str">
            <v>VT</v>
          </cell>
          <cell r="R3" t="str">
            <v>05201</v>
          </cell>
          <cell r="S3" t="str">
            <v>BENNINGTON</v>
          </cell>
          <cell r="T3" t="str">
            <v>Abby Parker</v>
          </cell>
          <cell r="U3" t="str">
            <v>VDH</v>
          </cell>
          <cell r="V3" t="str">
            <v>VCVP/VAVP</v>
          </cell>
        </row>
        <row r="4">
          <cell r="A4">
            <v>10081</v>
          </cell>
          <cell r="B4" t="str">
            <v>WHITE RIVER JCT DISTRICT OFFICE</v>
          </cell>
          <cell r="C4" t="str">
            <v>JANICE EBERLY</v>
          </cell>
          <cell r="D4" t="str">
            <v>JANICE.EBERLY@VERMONT.GOV</v>
          </cell>
          <cell r="E4" t="str">
            <v>BRIAN SARGEANT</v>
          </cell>
          <cell r="F4" t="str">
            <v>BRIAN.SARGEANT@VERMONT.GOV</v>
          </cell>
          <cell r="G4" t="str">
            <v>WANDA KING</v>
          </cell>
          <cell r="H4" t="str">
            <v>WANDA.KING@VERMONT.GOV</v>
          </cell>
          <cell r="I4" t="str">
            <v>CHRISTINE FINLEY</v>
          </cell>
          <cell r="J4" t="str">
            <v>NP</v>
          </cell>
          <cell r="K4" t="str">
            <v>1010014591</v>
          </cell>
          <cell r="L4" t="str">
            <v>CHRISTINE.FINLEY@VERMONT.GOV</v>
          </cell>
          <cell r="M4" t="str">
            <v>(802) 281-5026</v>
          </cell>
          <cell r="N4" t="str">
            <v>(802) 295-8832</v>
          </cell>
          <cell r="O4" t="str">
            <v>118 PROSPECT STREET, SUITE #300</v>
          </cell>
          <cell r="P4" t="str">
            <v>WHITE RIVER JCT</v>
          </cell>
          <cell r="Q4" t="str">
            <v>VT</v>
          </cell>
          <cell r="R4" t="str">
            <v>05001</v>
          </cell>
          <cell r="S4" t="str">
            <v>WHITE RIVER JUNCTION</v>
          </cell>
          <cell r="T4" t="str">
            <v>Ryan Mitofsky</v>
          </cell>
          <cell r="U4" t="str">
            <v>VDH</v>
          </cell>
          <cell r="V4" t="str">
            <v>VCVP/VAVP</v>
          </cell>
        </row>
        <row r="5">
          <cell r="A5">
            <v>10082</v>
          </cell>
          <cell r="B5" t="str">
            <v>RUTLAND DISTRICT OFFICE</v>
          </cell>
          <cell r="C5" t="str">
            <v>YVONNE BOIRE</v>
          </cell>
          <cell r="D5" t="str">
            <v>YVONNE.BOIRE@VERMONT.GOV</v>
          </cell>
          <cell r="E5" t="str">
            <v>JENNIFER WEDIN</v>
          </cell>
          <cell r="F5" t="str">
            <v>JENNIFER.WEDIN@VERMONT.GOV</v>
          </cell>
          <cell r="G5"/>
          <cell r="H5"/>
          <cell r="I5" t="str">
            <v>CHRISTINE FINLEY</v>
          </cell>
          <cell r="J5" t="str">
            <v>NP</v>
          </cell>
          <cell r="K5" t="str">
            <v>1010014591</v>
          </cell>
          <cell r="L5" t="str">
            <v>CHRISTINE.FINLEY@VERMONT.GOV</v>
          </cell>
          <cell r="M5" t="str">
            <v>(802) 786-5102</v>
          </cell>
          <cell r="N5" t="str">
            <v>(802) 786-5984</v>
          </cell>
          <cell r="O5" t="str">
            <v>300 ASA BLOOMER STATE BLDG</v>
          </cell>
          <cell r="P5" t="str">
            <v>RUTLAND</v>
          </cell>
          <cell r="Q5" t="str">
            <v>VT</v>
          </cell>
          <cell r="R5" t="str">
            <v>05701</v>
          </cell>
          <cell r="S5" t="str">
            <v>RUTLAND</v>
          </cell>
          <cell r="T5" t="str">
            <v>Abby Parker</v>
          </cell>
          <cell r="U5" t="str">
            <v>VDH</v>
          </cell>
          <cell r="V5" t="str">
            <v>VCVP/VAVP</v>
          </cell>
        </row>
        <row r="6">
          <cell r="A6">
            <v>10083</v>
          </cell>
          <cell r="B6" t="str">
            <v>SPRINGFIELD DISTRICT OFFICE</v>
          </cell>
          <cell r="C6" t="str">
            <v>SARAH ORR</v>
          </cell>
          <cell r="D6" t="str">
            <v>SARAH.ORR@VERMONT.GOV</v>
          </cell>
          <cell r="E6" t="str">
            <v>CHRISTOPHER PONT</v>
          </cell>
          <cell r="F6" t="str">
            <v>CHRISTOPHER.PONT@VERMONT.GOV</v>
          </cell>
          <cell r="G6"/>
          <cell r="H6"/>
          <cell r="I6" t="str">
            <v>CHRISTINE FINLEY</v>
          </cell>
          <cell r="J6" t="str">
            <v>NP</v>
          </cell>
          <cell r="K6" t="str">
            <v>1010014591</v>
          </cell>
          <cell r="L6" t="str">
            <v>CHRISTINE.FINLEY@VERMONT.GOV</v>
          </cell>
          <cell r="M6" t="str">
            <v>(802) 289-0600</v>
          </cell>
          <cell r="N6" t="str">
            <v>(802) 885-3707</v>
          </cell>
          <cell r="O6" t="str">
            <v>100 MINERAL ST. SUITE 104</v>
          </cell>
          <cell r="P6" t="str">
            <v>SPRINGFIELD</v>
          </cell>
          <cell r="Q6" t="str">
            <v>VT</v>
          </cell>
          <cell r="R6" t="str">
            <v>05156</v>
          </cell>
          <cell r="S6" t="str">
            <v>SPRINGFIELD</v>
          </cell>
          <cell r="T6" t="str">
            <v>Meghan Knowles</v>
          </cell>
          <cell r="U6" t="str">
            <v>VDH</v>
          </cell>
          <cell r="V6" t="str">
            <v>VCVP/VAVP</v>
          </cell>
        </row>
        <row r="7">
          <cell r="A7">
            <v>10084</v>
          </cell>
          <cell r="B7" t="str">
            <v>NEWPORT DISTRICT OFFICE</v>
          </cell>
          <cell r="C7" t="str">
            <v>THOMAS HARVEY</v>
          </cell>
          <cell r="D7" t="str">
            <v>THOMAS.HARVEY@VERMONT.GOV</v>
          </cell>
          <cell r="E7" t="str">
            <v>CHRISTINE CONNOR</v>
          </cell>
          <cell r="F7" t="str">
            <v>CHRISTINE.CONNOR@VERMONT.GOV</v>
          </cell>
          <cell r="G7"/>
          <cell r="H7"/>
          <cell r="I7" t="str">
            <v>CHRISTINE FINLEY</v>
          </cell>
          <cell r="J7" t="str">
            <v>NP</v>
          </cell>
          <cell r="K7" t="str">
            <v>1010014591</v>
          </cell>
          <cell r="L7" t="str">
            <v>CHRISTINE.FINLEY@VERMONT.GOV</v>
          </cell>
          <cell r="M7" t="str">
            <v>(802) 334-4386</v>
          </cell>
          <cell r="N7" t="str">
            <v>(802) 334-3904</v>
          </cell>
          <cell r="O7" t="str">
            <v>100 MAIN STREET SUITE 220</v>
          </cell>
          <cell r="P7" t="str">
            <v>NEWPORT</v>
          </cell>
          <cell r="Q7" t="str">
            <v>VT</v>
          </cell>
          <cell r="R7" t="str">
            <v>05855</v>
          </cell>
          <cell r="S7" t="str">
            <v>NEWPORT</v>
          </cell>
          <cell r="T7" t="str">
            <v>Ryan Mitofsky</v>
          </cell>
          <cell r="U7" t="str">
            <v>VDH</v>
          </cell>
          <cell r="V7" t="str">
            <v>VCVP/VAVP</v>
          </cell>
        </row>
        <row r="8">
          <cell r="A8">
            <v>10085</v>
          </cell>
          <cell r="B8" t="str">
            <v>ST. JOHNSBURY DISTRICT OFFICE</v>
          </cell>
          <cell r="C8" t="str">
            <v>THOMAS HARVEY</v>
          </cell>
          <cell r="D8" t="str">
            <v>THOMAS.HARVEY@VERMONT.GOV</v>
          </cell>
          <cell r="E8" t="str">
            <v>RENEE FULLER</v>
          </cell>
          <cell r="F8" t="str">
            <v>RENEE.FULLER@VERMONT.GOV</v>
          </cell>
          <cell r="G8"/>
          <cell r="H8"/>
          <cell r="I8" t="str">
            <v>CHRISTINE FINLEY</v>
          </cell>
          <cell r="J8" t="str">
            <v>NP</v>
          </cell>
          <cell r="K8" t="str">
            <v>1010014591</v>
          </cell>
          <cell r="L8" t="str">
            <v>CHRISTINE.FINLEY@VERMONT.GOV</v>
          </cell>
          <cell r="M8" t="str">
            <v>(802) 751-0184</v>
          </cell>
          <cell r="N8" t="str">
            <v>(802) 751-3229</v>
          </cell>
          <cell r="O8" t="str">
            <v>107 EASTERN AVE SUITE 9</v>
          </cell>
          <cell r="P8" t="str">
            <v>SAINT JOHNSBURY</v>
          </cell>
          <cell r="Q8" t="str">
            <v>VT</v>
          </cell>
          <cell r="R8" t="str">
            <v>05819</v>
          </cell>
          <cell r="S8" t="str">
            <v>ST. JOHNSBURY</v>
          </cell>
          <cell r="T8" t="str">
            <v>Ryan Mitofsky</v>
          </cell>
          <cell r="U8" t="str">
            <v>VDH</v>
          </cell>
          <cell r="V8" t="str">
            <v>VCVP/VAVP</v>
          </cell>
        </row>
        <row r="9">
          <cell r="A9">
            <v>10086</v>
          </cell>
          <cell r="B9" t="str">
            <v>BARRE DISTRICT OFFICE</v>
          </cell>
          <cell r="C9" t="str">
            <v>DEBORAH SANGUINETTI</v>
          </cell>
          <cell r="D9" t="str">
            <v>DEBORAH.SANGUINETTI@VERMONT.GOV</v>
          </cell>
          <cell r="E9" t="str">
            <v>TANYA CRAWFORD-STEMPEL</v>
          </cell>
          <cell r="F9" t="str">
            <v>TANYA.CRAWFORD-STEMPEL@VERMONT.GOV</v>
          </cell>
          <cell r="G9"/>
          <cell r="H9"/>
          <cell r="I9" t="str">
            <v>CHRISTINE FINLEY</v>
          </cell>
          <cell r="J9" t="str">
            <v>NP</v>
          </cell>
          <cell r="K9" t="str">
            <v>1010014591</v>
          </cell>
          <cell r="L9" t="str">
            <v>CHRISTINE.FINLEY@VERMONT.GOV</v>
          </cell>
          <cell r="M9" t="str">
            <v>(802) 479-0987</v>
          </cell>
          <cell r="N9" t="str">
            <v>(802) 479-4230</v>
          </cell>
          <cell r="O9" t="str">
            <v>5 PERRY ST SUITE 250</v>
          </cell>
          <cell r="P9" t="str">
            <v>BARRE</v>
          </cell>
          <cell r="Q9" t="str">
            <v>VT</v>
          </cell>
          <cell r="R9" t="str">
            <v>05641-4272</v>
          </cell>
          <cell r="S9" t="str">
            <v>BARRE</v>
          </cell>
          <cell r="T9" t="str">
            <v>Abby Parker</v>
          </cell>
          <cell r="U9" t="str">
            <v>VDH</v>
          </cell>
          <cell r="V9" t="str">
            <v>VCVP/VAVP</v>
          </cell>
        </row>
        <row r="10">
          <cell r="A10">
            <v>10087</v>
          </cell>
          <cell r="B10" t="str">
            <v>BRATTLEBORO DISTRICT OFFICE</v>
          </cell>
          <cell r="C10" t="str">
            <v>KATHLEEN O'NEILL</v>
          </cell>
          <cell r="D10" t="str">
            <v>KATHLEEN.ONEILL@VERMONT.GOV</v>
          </cell>
          <cell r="E10" t="str">
            <v>DEBRA KITZMILLER</v>
          </cell>
          <cell r="F10" t="str">
            <v>DEBRA.KITZMILLER@VERMONT.GOV</v>
          </cell>
          <cell r="G10" t="str">
            <v>TARINA COZZA</v>
          </cell>
          <cell r="H10" t="str">
            <v>TARINA.COZZA@VERMONT.GOV</v>
          </cell>
          <cell r="I10" t="str">
            <v>CHRISTINE FINLEY</v>
          </cell>
          <cell r="J10" t="str">
            <v>NP</v>
          </cell>
          <cell r="K10" t="str">
            <v>1010014591</v>
          </cell>
          <cell r="L10" t="str">
            <v>CHRISTINE.FINLEY@VERMONT.GOV</v>
          </cell>
          <cell r="M10" t="str">
            <v>(802) 251-2105</v>
          </cell>
          <cell r="N10" t="str">
            <v>(802) 254-6360</v>
          </cell>
          <cell r="O10" t="str">
            <v>232 MAIN STREET SUITE 3</v>
          </cell>
          <cell r="P10" t="str">
            <v>BRATTLEBORO</v>
          </cell>
          <cell r="Q10" t="str">
            <v>VT</v>
          </cell>
          <cell r="R10" t="str">
            <v>05301-2881</v>
          </cell>
          <cell r="S10" t="str">
            <v>BRATTLEBORO</v>
          </cell>
          <cell r="T10" t="str">
            <v>Meghan Knowles</v>
          </cell>
          <cell r="U10" t="str">
            <v>VDH</v>
          </cell>
          <cell r="V10" t="str">
            <v>VCVP/VAVP</v>
          </cell>
        </row>
        <row r="11">
          <cell r="A11">
            <v>10088</v>
          </cell>
          <cell r="B11" t="str">
            <v>ST. ALBANS DISTRICT OFFICE</v>
          </cell>
          <cell r="C11" t="str">
            <v>ANDREA ALLEN</v>
          </cell>
          <cell r="D11" t="str">
            <v>ANDREA.ALLEN@VERMONT.GOV</v>
          </cell>
          <cell r="E11" t="str">
            <v>STACY CARPENTER</v>
          </cell>
          <cell r="F11" t="str">
            <v>STACY.CARPENTER@VERMONT.GOV</v>
          </cell>
          <cell r="G11"/>
          <cell r="H11"/>
          <cell r="I11" t="str">
            <v>CHRISTINE FINLEY</v>
          </cell>
          <cell r="J11" t="str">
            <v>NP</v>
          </cell>
          <cell r="K11" t="str">
            <v>1010014591</v>
          </cell>
          <cell r="L11" t="str">
            <v>CHRISTINE.FINLEY@VERMONT.GOV</v>
          </cell>
          <cell r="M11" t="str">
            <v>(802) 527-5583</v>
          </cell>
          <cell r="N11" t="str">
            <v>(802) 527-5405</v>
          </cell>
          <cell r="O11" t="str">
            <v>27 FEDERAL STREET, SUITE 201</v>
          </cell>
          <cell r="P11" t="str">
            <v>ST. ALBANS</v>
          </cell>
          <cell r="Q11" t="str">
            <v>VT</v>
          </cell>
          <cell r="R11" t="str">
            <v>05478</v>
          </cell>
          <cell r="S11" t="str">
            <v>ST. ALBANS</v>
          </cell>
          <cell r="T11" t="str">
            <v>Ryan Mitofsky</v>
          </cell>
          <cell r="U11" t="str">
            <v>VDH</v>
          </cell>
          <cell r="V11" t="str">
            <v>VCVP/VAVP</v>
          </cell>
        </row>
        <row r="12">
          <cell r="A12">
            <v>10089</v>
          </cell>
          <cell r="B12" t="str">
            <v>MIDDLEBURY DISTRICT OFFICE</v>
          </cell>
          <cell r="C12" t="str">
            <v>CHRISTINA DEAN</v>
          </cell>
          <cell r="D12" t="str">
            <v>CHRISTINA.DEAN@VERMONT.GOV</v>
          </cell>
          <cell r="E12" t="str">
            <v>JEFFREY HEATH</v>
          </cell>
          <cell r="F12" t="str">
            <v>JEFFREY.HEATH@VERMONT.GOV</v>
          </cell>
          <cell r="G12"/>
          <cell r="H12"/>
          <cell r="I12" t="str">
            <v>CHRISTINE FINLEY</v>
          </cell>
          <cell r="J12" t="str">
            <v>NP</v>
          </cell>
          <cell r="K12" t="str">
            <v>1010014591</v>
          </cell>
          <cell r="L12" t="str">
            <v>CHRISTINE.FINLEY@VERMONT.GOV</v>
          </cell>
          <cell r="M12" t="str">
            <v>(802) 388-5742</v>
          </cell>
          <cell r="N12" t="str">
            <v>(802) 388-4610</v>
          </cell>
          <cell r="O12" t="str">
            <v>156 SO VILLAGE GREEN, SUITE 102</v>
          </cell>
          <cell r="P12" t="str">
            <v>MIDDLEBURY</v>
          </cell>
          <cell r="Q12" t="str">
            <v>VT</v>
          </cell>
          <cell r="R12" t="str">
            <v>05753</v>
          </cell>
          <cell r="S12" t="str">
            <v>MIDDLEBURY</v>
          </cell>
          <cell r="T12" t="str">
            <v>Abby Parker</v>
          </cell>
          <cell r="U12" t="str">
            <v>VDH</v>
          </cell>
          <cell r="V12" t="str">
            <v>VCVP/VAVP</v>
          </cell>
        </row>
        <row r="13">
          <cell r="A13">
            <v>10090</v>
          </cell>
          <cell r="B13" t="str">
            <v>MORRISVILLE DISTRICT OFFICE</v>
          </cell>
          <cell r="C13" t="str">
            <v>JOYCE LARRO</v>
          </cell>
          <cell r="D13" t="str">
            <v>JOYCE.LARRO@VERMONT.GOV</v>
          </cell>
          <cell r="E13" t="str">
            <v>VALERIE VALCOUR</v>
          </cell>
          <cell r="F13" t="str">
            <v>VALERIE.VALCOUR@VERMONT.GOV</v>
          </cell>
          <cell r="G13" t="str">
            <v>WENDY HUBBARD</v>
          </cell>
          <cell r="H13" t="str">
            <v>WENDY.HUBBARD@VERMONT.GOV</v>
          </cell>
          <cell r="I13" t="str">
            <v>CHRISTINE FINLEY</v>
          </cell>
          <cell r="J13" t="str">
            <v>NP</v>
          </cell>
          <cell r="K13" t="str">
            <v>1010014591</v>
          </cell>
          <cell r="L13" t="str">
            <v>CHRISTINE.FINLEY@VERMONT.GOV</v>
          </cell>
          <cell r="M13" t="str">
            <v>(802) 888-1352</v>
          </cell>
          <cell r="N13" t="str">
            <v>(802) 888-2576</v>
          </cell>
          <cell r="O13" t="str">
            <v>63 PROFESSIONAL DR SUITE 1</v>
          </cell>
          <cell r="P13" t="str">
            <v>MORRISVILLE</v>
          </cell>
          <cell r="Q13" t="str">
            <v>VT</v>
          </cell>
          <cell r="R13" t="str">
            <v>05661</v>
          </cell>
          <cell r="S13" t="str">
            <v>MORRISVILLE</v>
          </cell>
          <cell r="T13" t="str">
            <v>Ryan Mitofsky</v>
          </cell>
          <cell r="U13" t="str">
            <v>VDH</v>
          </cell>
          <cell r="V13" t="str">
            <v>VCVP/VAVP</v>
          </cell>
        </row>
        <row r="14">
          <cell r="A14">
            <v>38101</v>
          </cell>
          <cell r="B14" t="str">
            <v>VISITING NURSE &amp; HOSPICE FOR VT &amp; NH</v>
          </cell>
          <cell r="C14" t="str">
            <v>HILARY DAVIS</v>
          </cell>
          <cell r="D14" t="str">
            <v>HDAVIS@VNHCARE.ORG</v>
          </cell>
          <cell r="E14" t="str">
            <v>SHANNON VERA</v>
          </cell>
          <cell r="F14" t="str">
            <v>SVERA@VNHCARE.ORG</v>
          </cell>
          <cell r="G14"/>
          <cell r="H14"/>
          <cell r="I14" t="str">
            <v>CRISTINE MALONEY</v>
          </cell>
          <cell r="J14" t="str">
            <v>MD</v>
          </cell>
          <cell r="K14" t="str">
            <v>0420012156</v>
          </cell>
          <cell r="L14" t="str">
            <v>CMALONEY@VNHCARE.ORG</v>
          </cell>
          <cell r="M14" t="str">
            <v>(888) 300-8853</v>
          </cell>
          <cell r="N14" t="str">
            <v>(802) 359-4123</v>
          </cell>
          <cell r="O14" t="str">
            <v>88 PROSPECT STREET</v>
          </cell>
          <cell r="P14" t="str">
            <v>WHITE RIVER JCT</v>
          </cell>
          <cell r="Q14" t="str">
            <v>VT</v>
          </cell>
          <cell r="R14">
            <v>5001</v>
          </cell>
          <cell r="S14" t="str">
            <v>WHITE RIVER JUNCTION</v>
          </cell>
          <cell r="T14" t="str">
            <v>Ryan Mitofsky</v>
          </cell>
          <cell r="U14" t="str">
            <v>HOME HEALTH</v>
          </cell>
          <cell r="V14" t="str">
            <v>VAVP</v>
          </cell>
        </row>
        <row r="15">
          <cell r="A15">
            <v>38901</v>
          </cell>
          <cell r="B15" t="str">
            <v>ADDISON COUNTY HOME HEALTH &amp; HOSPICE</v>
          </cell>
          <cell r="C15" t="str">
            <v>CYNTHIA TRUDEAU</v>
          </cell>
          <cell r="D15" t="str">
            <v>CTRUDEAU@ACHHH.ORG</v>
          </cell>
          <cell r="E15" t="str">
            <v>DEB WESLEY</v>
          </cell>
          <cell r="F15" t="str">
            <v>DWESLEY@ACHHH.ORG</v>
          </cell>
          <cell r="G15"/>
          <cell r="H15"/>
          <cell r="I15" t="str">
            <v>JESSICA ROUSE</v>
          </cell>
          <cell r="J15" t="str">
            <v>MD</v>
          </cell>
          <cell r="K15" t="str">
            <v>0420011761</v>
          </cell>
          <cell r="L15" t="str">
            <v>JROUSE@ACHHH.ORG</v>
          </cell>
          <cell r="M15" t="str">
            <v>(802) 388-7259</v>
          </cell>
          <cell r="N15" t="str">
            <v>(802) 388-6126</v>
          </cell>
          <cell r="O15" t="str">
            <v>254 ETHAN ALLEN HIGHWAY</v>
          </cell>
          <cell r="P15" t="str">
            <v>NEW HAVEN</v>
          </cell>
          <cell r="Q15" t="str">
            <v>VT</v>
          </cell>
          <cell r="R15">
            <v>5472</v>
          </cell>
          <cell r="S15" t="str">
            <v>MIDDLEBURY</v>
          </cell>
          <cell r="T15" t="str">
            <v>Abby Parker</v>
          </cell>
          <cell r="U15" t="str">
            <v>HOME HEALTH</v>
          </cell>
          <cell r="V15" t="str">
            <v>VCVP/VAVP</v>
          </cell>
        </row>
        <row r="16">
          <cell r="A16">
            <v>38801</v>
          </cell>
          <cell r="B16" t="str">
            <v>FRANKLIN COUNTY HOME HEALTH AGENCY</v>
          </cell>
          <cell r="C16" t="str">
            <v>ELA DUPONT</v>
          </cell>
          <cell r="D16" t="str">
            <v>ELA.DUPONT@FCHHA.ORG</v>
          </cell>
          <cell r="E16" t="str">
            <v>JAMIE FARROR</v>
          </cell>
          <cell r="F16" t="str">
            <v>JAMIE.FARROR@FCHHA.ORG</v>
          </cell>
          <cell r="G16"/>
          <cell r="H16"/>
          <cell r="I16" t="str">
            <v>MICHAEL CORRIGAN</v>
          </cell>
          <cell r="J16" t="str">
            <v>MD</v>
          </cell>
          <cell r="K16" t="str">
            <v>0420005690</v>
          </cell>
          <cell r="L16" t="str">
            <v>OFFICEMJC@COMCAST.NET</v>
          </cell>
          <cell r="M16" t="str">
            <v>(802) 527-7531</v>
          </cell>
          <cell r="N16" t="str">
            <v>(802) 527-7533</v>
          </cell>
          <cell r="O16" t="str">
            <v>3 HOME HEALTH CIRCLE</v>
          </cell>
          <cell r="P16" t="str">
            <v>ST. ALBANS</v>
          </cell>
          <cell r="Q16" t="str">
            <v>VT</v>
          </cell>
          <cell r="R16">
            <v>5478</v>
          </cell>
          <cell r="S16" t="str">
            <v>ST. ALBANS</v>
          </cell>
          <cell r="T16" t="str">
            <v>Ryan Mitofsky</v>
          </cell>
          <cell r="U16" t="str">
            <v>HOME HEALTH</v>
          </cell>
          <cell r="V16" t="str">
            <v>VAVP</v>
          </cell>
        </row>
        <row r="17">
          <cell r="A17">
            <v>38601</v>
          </cell>
          <cell r="B17" t="str">
            <v>CENTRAL VERMONT HOME HEALTH AND HOSPICE</v>
          </cell>
          <cell r="C17" t="str">
            <v>ASHLEY LAFIRIRA</v>
          </cell>
          <cell r="D17" t="str">
            <v>ALAFIRIRA@CVHHH.ORG</v>
          </cell>
          <cell r="E17" t="str">
            <v>JODI DEMELL</v>
          </cell>
          <cell r="F17" t="str">
            <v>JDEMELL@CVHHH.ORG</v>
          </cell>
          <cell r="G17"/>
          <cell r="H17"/>
          <cell r="I17" t="str">
            <v>ANTHONY WILLIAMS</v>
          </cell>
          <cell r="J17" t="str">
            <v>MD</v>
          </cell>
          <cell r="K17" t="str">
            <v>0420007830</v>
          </cell>
          <cell r="L17" t="str">
            <v>AWILLIAMS@CVHHH.ORG</v>
          </cell>
          <cell r="M17" t="str">
            <v>(802) 224-2264</v>
          </cell>
          <cell r="N17" t="str">
            <v>(802) 223-2861</v>
          </cell>
          <cell r="O17" t="str">
            <v>600 GRANGER ROAD</v>
          </cell>
          <cell r="P17" t="str">
            <v>BARRE</v>
          </cell>
          <cell r="Q17" t="str">
            <v>VT</v>
          </cell>
          <cell r="R17">
            <v>5641</v>
          </cell>
          <cell r="S17" t="str">
            <v>BARRE</v>
          </cell>
          <cell r="T17" t="str">
            <v>Abby Parker</v>
          </cell>
          <cell r="U17" t="str">
            <v>HOME HEALTH</v>
          </cell>
          <cell r="V17" t="str">
            <v>VAVP</v>
          </cell>
        </row>
        <row r="18">
          <cell r="A18">
            <v>51503</v>
          </cell>
          <cell r="B18" t="str">
            <v>UVM MEDICAL CENTER - INFECTIOUS DISEASE - BURL</v>
          </cell>
          <cell r="C18" t="str">
            <v>CASSONDRA BOISVERT</v>
          </cell>
          <cell r="D18" t="str">
            <v>CASSONDRA.BOISVERT@UVMHEALTH.ORG</v>
          </cell>
          <cell r="E18" t="str">
            <v>CASEY DARLING</v>
          </cell>
          <cell r="F18" t="str">
            <v>CASEY.DARLING@UVMHEALTH.ORG</v>
          </cell>
          <cell r="G18"/>
          <cell r="H18"/>
          <cell r="I18" t="str">
            <v>KEMPER ALSTON</v>
          </cell>
          <cell r="J18" t="str">
            <v>MD</v>
          </cell>
          <cell r="K18" t="str">
            <v>0420008736</v>
          </cell>
          <cell r="L18" t="str">
            <v>WALLACE.ALSTON@UVMHEALTH.ORG</v>
          </cell>
          <cell r="M18" t="str">
            <v>(802) 847-4594</v>
          </cell>
          <cell r="N18" t="str">
            <v>(802) 847-9783</v>
          </cell>
          <cell r="O18" t="str">
            <v>111 COLCHESTER AVENUE; EAST PAVILION-5</v>
          </cell>
          <cell r="P18" t="str">
            <v>BURLINGTON</v>
          </cell>
          <cell r="Q18" t="str">
            <v>VT</v>
          </cell>
          <cell r="R18" t="str">
            <v>05401</v>
          </cell>
          <cell r="S18" t="str">
            <v>BURLINGTON</v>
          </cell>
          <cell r="T18" t="str">
            <v>Meghan Knowles</v>
          </cell>
          <cell r="U18" t="str">
            <v>UNIVERSITY OF VERMONT</v>
          </cell>
          <cell r="V18" t="str">
            <v>VAVP</v>
          </cell>
        </row>
        <row r="19">
          <cell r="A19">
            <v>51504</v>
          </cell>
          <cell r="B19" t="str">
            <v>SAFE HARBOR/CHC BURLINGTON</v>
          </cell>
          <cell r="C19" t="str">
            <v>CASEY FORCIER</v>
          </cell>
          <cell r="D19" t="str">
            <v>CFORCIER@CHCB.ORG</v>
          </cell>
          <cell r="E19" t="str">
            <v>ANNA LISA REYNOLDS</v>
          </cell>
          <cell r="F19" t="str">
            <v>AREYNOLDS@CHCB.ORG</v>
          </cell>
          <cell r="H19"/>
          <cell r="I19" t="str">
            <v>PETER GUNTHER</v>
          </cell>
          <cell r="J19" t="str">
            <v>MD</v>
          </cell>
          <cell r="K19" t="str">
            <v>0420007238</v>
          </cell>
          <cell r="L19" t="str">
            <v>PGUNTHER@CHCB.ORG</v>
          </cell>
          <cell r="M19" t="str">
            <v>(802) 264-8477</v>
          </cell>
          <cell r="N19" t="str">
            <v>(802) 652-1081</v>
          </cell>
          <cell r="O19" t="str">
            <v>184 SOUTH WINOOSKI AVENUE</v>
          </cell>
          <cell r="P19" t="str">
            <v>BURLINGTON</v>
          </cell>
          <cell r="Q19" t="str">
            <v>VT</v>
          </cell>
          <cell r="R19" t="str">
            <v>05401</v>
          </cell>
          <cell r="S19" t="str">
            <v>BURLINGTON</v>
          </cell>
          <cell r="T19" t="str">
            <v>Meghan Knowles</v>
          </cell>
          <cell r="U19" t="str">
            <v>CHCB</v>
          </cell>
          <cell r="V19" t="str">
            <v>VCVP/VAVP</v>
          </cell>
        </row>
        <row r="20">
          <cell r="A20">
            <v>51512</v>
          </cell>
          <cell r="B20" t="str">
            <v>SHELBURNE MEDICAL GROUP</v>
          </cell>
          <cell r="C20" t="str">
            <v>DR. CHRISTINE NORTHRUP</v>
          </cell>
          <cell r="D20" t="str">
            <v>CDNORTHRUP2@GMAIL.COM</v>
          </cell>
          <cell r="E20" t="str">
            <v>DR. GORDON GIEG</v>
          </cell>
          <cell r="F20" t="str">
            <v>GORDONG@COMCAST.NET</v>
          </cell>
          <cell r="G20"/>
          <cell r="H20"/>
          <cell r="I20" t="str">
            <v>CHRISTINE NORTHRUP</v>
          </cell>
          <cell r="J20" t="str">
            <v>MD</v>
          </cell>
          <cell r="K20" t="str">
            <v>0420009310</v>
          </cell>
          <cell r="L20" t="str">
            <v>CDNORTHRUP2@GMAIL.COM</v>
          </cell>
          <cell r="M20" t="str">
            <v>(802) 985-2585</v>
          </cell>
          <cell r="N20" t="str">
            <v>(802) 985-5092</v>
          </cell>
          <cell r="O20" t="str">
            <v>P.O. BOX 850</v>
          </cell>
          <cell r="P20" t="str">
            <v>SHELBURNE</v>
          </cell>
          <cell r="Q20" t="str">
            <v>VT</v>
          </cell>
          <cell r="R20" t="str">
            <v>05482</v>
          </cell>
          <cell r="S20" t="str">
            <v>BURLINGTON</v>
          </cell>
          <cell r="T20" t="str">
            <v>Meghan Knowles</v>
          </cell>
          <cell r="U20" t="str">
            <v>NONE</v>
          </cell>
          <cell r="V20" t="str">
            <v>VAVP</v>
          </cell>
        </row>
        <row r="21">
          <cell r="A21">
            <v>58102</v>
          </cell>
          <cell r="B21" t="str">
            <v>GOOD NEIGHBOR HEALTH CENTER</v>
          </cell>
          <cell r="C21" t="str">
            <v>NATHALIE HEBERT</v>
          </cell>
          <cell r="D21" t="str">
            <v>NATHALIE@GOODNHC.ORG</v>
          </cell>
          <cell r="E21" t="str">
            <v>CAROLINE WATSON</v>
          </cell>
          <cell r="F21" t="str">
            <v>CAROLINE@GOODNHC.ORG</v>
          </cell>
          <cell r="G21"/>
          <cell r="H21"/>
          <cell r="I21" t="str">
            <v>DAVID NIERENBERG</v>
          </cell>
          <cell r="J21" t="str">
            <v>MD</v>
          </cell>
          <cell r="K21" t="str">
            <v>0420008663</v>
          </cell>
          <cell r="L21" t="str">
            <v>DAVID.W.NIERENBERG@DARTMOUTH.EDU</v>
          </cell>
          <cell r="M21" t="str">
            <v>(802) 295-1868</v>
          </cell>
          <cell r="N21" t="str">
            <v>(802) 295-3600</v>
          </cell>
          <cell r="O21" t="str">
            <v>70 NORTH MAIN STREET</v>
          </cell>
          <cell r="P21" t="str">
            <v>WHITE RIVER JCT</v>
          </cell>
          <cell r="Q21" t="str">
            <v>VT</v>
          </cell>
          <cell r="R21" t="str">
            <v>05001</v>
          </cell>
          <cell r="S21" t="str">
            <v>WHITE RIVER JUNCTION</v>
          </cell>
          <cell r="T21" t="str">
            <v>Ryan Mitofsky</v>
          </cell>
          <cell r="U21" t="str">
            <v>VERMONT FREE CLINICS</v>
          </cell>
          <cell r="V21" t="str">
            <v>VAVP</v>
          </cell>
        </row>
        <row r="22">
          <cell r="A22">
            <v>58306</v>
          </cell>
          <cell r="B22" t="str">
            <v>SPRINGFIELD HEALTH CENTER - INTERNAL MED</v>
          </cell>
          <cell r="C22" t="str">
            <v>TINA HATHAWAY</v>
          </cell>
          <cell r="D22" t="str">
            <v>THATHAWAY@SPRINGFIELDMED.ORG</v>
          </cell>
          <cell r="E22" t="str">
            <v>KAYLA PERHAM</v>
          </cell>
          <cell r="F22" t="str">
            <v>KPERHAM@SPRINGFIELDMED.ORG</v>
          </cell>
          <cell r="G22"/>
          <cell r="H22"/>
          <cell r="I22" t="str">
            <v>MARK HAMILTON</v>
          </cell>
          <cell r="J22" t="str">
            <v>MD</v>
          </cell>
          <cell r="K22" t="str">
            <v>0420005932</v>
          </cell>
          <cell r="L22" t="str">
            <v>MHAMILTON@SPRINGFIELDMED.ORG</v>
          </cell>
          <cell r="M22" t="str">
            <v>(802) 886-8902</v>
          </cell>
          <cell r="N22" t="str">
            <v>(802) 886-8949</v>
          </cell>
          <cell r="O22" t="str">
            <v>100 RIVER STREET STE 2</v>
          </cell>
          <cell r="P22" t="str">
            <v>SPRINGFIELD</v>
          </cell>
          <cell r="Q22" t="str">
            <v>VT</v>
          </cell>
          <cell r="R22" t="str">
            <v>05156</v>
          </cell>
          <cell r="S22" t="str">
            <v>SPRINGFIELD</v>
          </cell>
          <cell r="T22" t="str">
            <v>Meghan Knowles</v>
          </cell>
          <cell r="U22" t="str">
            <v>SPRINGFIELD HEALTH SYSTEMS</v>
          </cell>
          <cell r="V22" t="str">
            <v>VCVP/VAVP</v>
          </cell>
        </row>
        <row r="23">
          <cell r="A23">
            <v>58604</v>
          </cell>
          <cell r="B23" t="str">
            <v>PEOPLES HEALTH AND WELLNESS CLINIC</v>
          </cell>
          <cell r="C23" t="str">
            <v>NICOLE VALCOUR</v>
          </cell>
          <cell r="D23" t="str">
            <v>NICOLE@PHWCVT.ORG</v>
          </cell>
          <cell r="E23" t="str">
            <v>REBECCA GOLDFINGER-FEIN</v>
          </cell>
          <cell r="F23" t="str">
            <v>REBECCA@PHWCVT.ORG</v>
          </cell>
          <cell r="G23"/>
          <cell r="H23"/>
          <cell r="I23" t="str">
            <v>ALLAN RAMSAY</v>
          </cell>
          <cell r="J23" t="str">
            <v>MD</v>
          </cell>
          <cell r="K23" t="str">
            <v>0420006573</v>
          </cell>
          <cell r="L23" t="str">
            <v>ALLAN.M.RAMSAY@GMAIL.COM</v>
          </cell>
          <cell r="M23" t="str">
            <v>(802) 479-1229</v>
          </cell>
          <cell r="N23" t="str">
            <v>(802) 479-5444</v>
          </cell>
          <cell r="O23" t="str">
            <v>553 NORTH MAIN STREET</v>
          </cell>
          <cell r="P23" t="str">
            <v>BARRE</v>
          </cell>
          <cell r="Q23" t="str">
            <v>VT</v>
          </cell>
          <cell r="R23" t="str">
            <v>05641</v>
          </cell>
          <cell r="S23" t="str">
            <v>BARRE</v>
          </cell>
          <cell r="T23" t="str">
            <v>Abby Parker</v>
          </cell>
          <cell r="U23" t="str">
            <v>VERMONT FREE CLINICS</v>
          </cell>
          <cell r="V23" t="str">
            <v>VAVP</v>
          </cell>
        </row>
        <row r="24">
          <cell r="A24">
            <v>58703</v>
          </cell>
          <cell r="B24" t="str">
            <v>COMPREHENSIVE CARE CLINIC</v>
          </cell>
          <cell r="C24" t="str">
            <v>ANGELA MILLER</v>
          </cell>
          <cell r="D24" t="str">
            <v>AMILLER@BMHVT.ORG</v>
          </cell>
          <cell r="E24" t="str">
            <v>MAUREEN MANSFIELD</v>
          </cell>
          <cell r="F24" t="str">
            <v>MMANSFIELD@BMHVT.ORG</v>
          </cell>
          <cell r="G24"/>
          <cell r="H24"/>
          <cell r="I24" t="str">
            <v>ANGELA MILLER</v>
          </cell>
          <cell r="J24" t="str">
            <v>APRN</v>
          </cell>
          <cell r="K24" t="str">
            <v>1010123768</v>
          </cell>
          <cell r="L24" t="str">
            <v>AMILLER@BMHVT.ORG</v>
          </cell>
          <cell r="M24" t="str">
            <v>(802) 257-8860</v>
          </cell>
          <cell r="N24" t="str">
            <v>(802) 257-8239</v>
          </cell>
          <cell r="O24" t="str">
            <v>17 BELMONT AVENUE</v>
          </cell>
          <cell r="P24" t="str">
            <v>BRATTLEBORO</v>
          </cell>
          <cell r="Q24" t="str">
            <v>VT</v>
          </cell>
          <cell r="R24" t="str">
            <v>05301</v>
          </cell>
          <cell r="S24" t="str">
            <v>BRATTLEBORO</v>
          </cell>
          <cell r="T24" t="str">
            <v>Meghan Knowles</v>
          </cell>
          <cell r="U24" t="str">
            <v>BRATTLEBORO MEMORIAL HOSPITAL</v>
          </cell>
          <cell r="V24" t="str">
            <v>VAVP</v>
          </cell>
        </row>
        <row r="25">
          <cell r="A25">
            <v>58704</v>
          </cell>
          <cell r="B25" t="str">
            <v>BRATTLEBORO PRIMARY CARE: VFA</v>
          </cell>
          <cell r="C25" t="str">
            <v>SAMANTHA CRAIG</v>
          </cell>
          <cell r="D25" t="str">
            <v>SCRAIG@PCHPMD.COM</v>
          </cell>
          <cell r="E25" t="str">
            <v>ONA JOHNSTON</v>
          </cell>
          <cell r="F25" t="str">
            <v>OJOHNSTON@PCHPMD.COM</v>
          </cell>
          <cell r="G25"/>
          <cell r="H25"/>
          <cell r="I25" t="str">
            <v>CHARLY DARIUS</v>
          </cell>
          <cell r="J25" t="str">
            <v>MD</v>
          </cell>
          <cell r="K25" t="str">
            <v>1010106148</v>
          </cell>
          <cell r="L25" t="str">
            <v>CDARIUS@PCHPMD.COM</v>
          </cell>
          <cell r="M25" t="str">
            <v>(802) 258-3905</v>
          </cell>
          <cell r="N25" t="str">
            <v>(802) 451-4702</v>
          </cell>
          <cell r="O25" t="str">
            <v>19 BELMONT AVENUE; SUITE 103</v>
          </cell>
          <cell r="P25" t="str">
            <v>BRATTLEBORO</v>
          </cell>
          <cell r="Q25" t="str">
            <v>VT</v>
          </cell>
          <cell r="R25" t="str">
            <v>05301</v>
          </cell>
          <cell r="S25" t="str">
            <v>BRATTLEBORO</v>
          </cell>
          <cell r="T25" t="str">
            <v>Meghan Knowles</v>
          </cell>
          <cell r="U25" t="str">
            <v>PCHP</v>
          </cell>
          <cell r="V25" t="str">
            <v>VAVP</v>
          </cell>
        </row>
        <row r="26">
          <cell r="A26">
            <v>58707</v>
          </cell>
          <cell r="B26" t="str">
            <v>BRATTLEBORO INTERNAL MEDICINE</v>
          </cell>
          <cell r="C26" t="str">
            <v>TIM HAINESWOOD</v>
          </cell>
          <cell r="D26" t="str">
            <v>HAINESWOOD@BMHVT.ORG</v>
          </cell>
          <cell r="E26" t="str">
            <v>LISA RYAN</v>
          </cell>
          <cell r="F26" t="str">
            <v>LRYAN@BMHVT.ORG</v>
          </cell>
          <cell r="G26"/>
          <cell r="H26"/>
          <cell r="I26" t="str">
            <v>LAURA METSCH</v>
          </cell>
          <cell r="J26" t="str">
            <v>MD</v>
          </cell>
          <cell r="K26" t="str">
            <v>0420008969</v>
          </cell>
          <cell r="L26" t="str">
            <v>LMETSCH@BMHVT.ORG</v>
          </cell>
          <cell r="M26" t="str">
            <v>(802) 251-8787</v>
          </cell>
          <cell r="N26" t="str">
            <v>(802) 251-8778</v>
          </cell>
          <cell r="O26" t="str">
            <v>21 BELMONT AVENUE; SUITE 2</v>
          </cell>
          <cell r="P26" t="str">
            <v>BRATTLEBORO</v>
          </cell>
          <cell r="Q26" t="str">
            <v>VT</v>
          </cell>
          <cell r="R26" t="str">
            <v>05301</v>
          </cell>
          <cell r="S26" t="str">
            <v>BRATTLEBORO</v>
          </cell>
          <cell r="T26" t="str">
            <v>Meghan Knowles</v>
          </cell>
          <cell r="U26" t="str">
            <v>BRATTLEBORO MEMORIAL HOSPITAL</v>
          </cell>
          <cell r="V26" t="str">
            <v>VAVP</v>
          </cell>
        </row>
        <row r="27">
          <cell r="A27">
            <v>58804</v>
          </cell>
          <cell r="B27" t="str">
            <v>NMC OB/GYN</v>
          </cell>
          <cell r="C27" t="str">
            <v>CATHERINE PETERS</v>
          </cell>
          <cell r="D27" t="str">
            <v>CPETERS@NMCINC.ORG</v>
          </cell>
          <cell r="E27" t="str">
            <v>JENNIFER HOLM</v>
          </cell>
          <cell r="F27" t="str">
            <v>JHOLM@NMCINC.ORG</v>
          </cell>
          <cell r="G27"/>
          <cell r="H27"/>
          <cell r="I27" t="str">
            <v>LAWRENCE SULLIVAN</v>
          </cell>
          <cell r="J27" t="str">
            <v>MD</v>
          </cell>
          <cell r="K27" t="str">
            <v>0420009902</v>
          </cell>
          <cell r="L27" t="str">
            <v>LSULLIVAN@NMCINC.ORG</v>
          </cell>
          <cell r="M27" t="str">
            <v>(802) 524 2229</v>
          </cell>
          <cell r="N27" t="str">
            <v>(802) 524-5438</v>
          </cell>
          <cell r="O27" t="str">
            <v>133 FAIRFIELD STREET</v>
          </cell>
          <cell r="P27" t="str">
            <v>ST. ALBANS</v>
          </cell>
          <cell r="Q27" t="str">
            <v>VT</v>
          </cell>
          <cell r="R27" t="str">
            <v>05478</v>
          </cell>
          <cell r="S27" t="str">
            <v>ST. ALBANS</v>
          </cell>
          <cell r="T27" t="str">
            <v>Ryan Mitofsky</v>
          </cell>
          <cell r="U27" t="str">
            <v>NORTHWESTERN MEDICAL CENTER</v>
          </cell>
          <cell r="V27" t="str">
            <v>VAVP</v>
          </cell>
        </row>
        <row r="28">
          <cell r="A28">
            <v>58901</v>
          </cell>
          <cell r="B28" t="str">
            <v xml:space="preserve">COMMUNITY HEALTH SERVICES OF ADDISON </v>
          </cell>
          <cell r="C28" t="str">
            <v>JODY BRAKELEY</v>
          </cell>
          <cell r="D28" t="str">
            <v>JBRAKELEY@OPENDOORMIDD.ORG</v>
          </cell>
          <cell r="E28" t="str">
            <v>JULIA DOUCET</v>
          </cell>
          <cell r="F28" t="str">
            <v>JDOUCET@OPENDOORMIDD.ORG</v>
          </cell>
          <cell r="G28"/>
          <cell r="H28"/>
          <cell r="I28" t="str">
            <v>LINN LARSON</v>
          </cell>
          <cell r="J28" t="str">
            <v>MD</v>
          </cell>
          <cell r="K28" t="str">
            <v>0420008411</v>
          </cell>
          <cell r="L28" t="str">
            <v>LINNL@COMCAST.NET</v>
          </cell>
          <cell r="M28" t="str">
            <v>(802) 388-0137</v>
          </cell>
          <cell r="N28" t="str">
            <v>(802) 388-4498</v>
          </cell>
          <cell r="O28" t="str">
            <v>100 PORTER DRIVE</v>
          </cell>
          <cell r="P28" t="str">
            <v>MIDDLEBURY</v>
          </cell>
          <cell r="Q28" t="str">
            <v>VT</v>
          </cell>
          <cell r="R28" t="str">
            <v>05753</v>
          </cell>
          <cell r="S28" t="str">
            <v>MIDDLEBURY</v>
          </cell>
          <cell r="T28" t="str">
            <v>Abby Parker</v>
          </cell>
          <cell r="U28" t="str">
            <v>VERMONT FREE CLINICS</v>
          </cell>
          <cell r="V28" t="str">
            <v>VAVP</v>
          </cell>
        </row>
        <row r="29">
          <cell r="A29">
            <v>61501</v>
          </cell>
          <cell r="B29" t="str">
            <v>COMMUNITY HEALTH CENTER OF BURL</v>
          </cell>
          <cell r="C29" t="str">
            <v>AUTUMN RHODES</v>
          </cell>
          <cell r="D29" t="str">
            <v>ARHODES@CHCB.ORG</v>
          </cell>
          <cell r="E29" t="str">
            <v>KELSEY PASTERIS</v>
          </cell>
          <cell r="F29" t="str">
            <v>KPASTERIS@CHCB.ORG</v>
          </cell>
          <cell r="G29" t="str">
            <v>ALICIA SCHWARZ</v>
          </cell>
          <cell r="H29" t="str">
            <v>ASCHWARZ@CHCB.ORG</v>
          </cell>
          <cell r="I29" t="str">
            <v>HEATHER STEIN</v>
          </cell>
          <cell r="J29" t="str">
            <v>MD</v>
          </cell>
          <cell r="K29" t="str">
            <v>0420012162</v>
          </cell>
          <cell r="L29" t="str">
            <v>HSTEIN@CHCB.ORG</v>
          </cell>
          <cell r="M29" t="str">
            <v>(802) 864-6309</v>
          </cell>
          <cell r="N29" t="str">
            <v>(802) 860-4324</v>
          </cell>
          <cell r="O29" t="str">
            <v>617 RIVERSIDE AVENUE</v>
          </cell>
          <cell r="P29" t="str">
            <v>BURLINGTON</v>
          </cell>
          <cell r="Q29" t="str">
            <v>VT</v>
          </cell>
          <cell r="R29" t="str">
            <v>05401</v>
          </cell>
          <cell r="S29" t="str">
            <v>BURLINGTON</v>
          </cell>
          <cell r="T29" t="str">
            <v>Meghan Knowles</v>
          </cell>
          <cell r="U29" t="str">
            <v>CHCB</v>
          </cell>
          <cell r="V29" t="str">
            <v>VCVP/VAVP</v>
          </cell>
        </row>
        <row r="30">
          <cell r="A30">
            <v>61502</v>
          </cell>
          <cell r="B30" t="str">
            <v>LAKESIDE PEDIATRICS PLLC</v>
          </cell>
          <cell r="C30" t="str">
            <v>MELISSA LENIHAN</v>
          </cell>
          <cell r="D30" t="str">
            <v>M@HRP.PCC.COM</v>
          </cell>
          <cell r="E30" t="str">
            <v>HANNAH MCDONNELL</v>
          </cell>
          <cell r="F30" t="str">
            <v>HANNAH@HRP.PCC.COM</v>
          </cell>
          <cell r="G30" t="str">
            <v>MELIHA KABLAR</v>
          </cell>
          <cell r="H30" t="str">
            <v>MELIHA@HRP.PCC.COM</v>
          </cell>
          <cell r="I30" t="str">
            <v>GREGORY CONNOLLY</v>
          </cell>
          <cell r="J30" t="str">
            <v>MD</v>
          </cell>
          <cell r="K30" t="str">
            <v>0420011956</v>
          </cell>
          <cell r="L30" t="str">
            <v>GREGORYJCONNOLLY@GMAIL.COM</v>
          </cell>
          <cell r="M30" t="str">
            <v>(802) 860-1928</v>
          </cell>
          <cell r="N30" t="str">
            <v>(802) 860-0192</v>
          </cell>
          <cell r="O30" t="str">
            <v>128 LAKESIDE AVE SUITE 115</v>
          </cell>
          <cell r="P30" t="str">
            <v>BURLINGTON</v>
          </cell>
          <cell r="Q30" t="str">
            <v>VT</v>
          </cell>
          <cell r="R30" t="str">
            <v>05401</v>
          </cell>
          <cell r="S30" t="str">
            <v>BURLINGTON</v>
          </cell>
          <cell r="T30" t="str">
            <v>Meghan Knowles</v>
          </cell>
          <cell r="U30" t="str">
            <v>NONE</v>
          </cell>
          <cell r="V30" t="str">
            <v>VCVP/VAVP</v>
          </cell>
        </row>
        <row r="31">
          <cell r="A31">
            <v>61503</v>
          </cell>
          <cell r="B31" t="str">
            <v>SOUTH END HEALTH CENTER</v>
          </cell>
          <cell r="C31" t="str">
            <v>SUE EVANS</v>
          </cell>
          <cell r="D31" t="str">
            <v>SEVANS@CHCB.ORG</v>
          </cell>
          <cell r="E31" t="str">
            <v>BARBARA LIBERTY</v>
          </cell>
          <cell r="F31" t="str">
            <v>BALIBERTY@CHCB.ORG</v>
          </cell>
          <cell r="G31"/>
          <cell r="H31"/>
          <cell r="I31" t="str">
            <v>HEATHER STEIN</v>
          </cell>
          <cell r="J31" t="str">
            <v>MD</v>
          </cell>
          <cell r="K31" t="str">
            <v>0420012162</v>
          </cell>
          <cell r="L31" t="str">
            <v>HSTEIN@CHCB.ORG</v>
          </cell>
          <cell r="M31" t="str">
            <v>(802) 864-0693</v>
          </cell>
          <cell r="N31" t="str">
            <v>(802) 860-6613</v>
          </cell>
          <cell r="O31" t="str">
            <v>789 PINE STREET</v>
          </cell>
          <cell r="P31" t="str">
            <v>BURLINGTON</v>
          </cell>
          <cell r="Q31" t="str">
            <v>VT</v>
          </cell>
          <cell r="R31" t="str">
            <v>05401</v>
          </cell>
          <cell r="S31" t="str">
            <v>BURLINGTON</v>
          </cell>
          <cell r="T31" t="str">
            <v>Meghan Knowles</v>
          </cell>
          <cell r="U31" t="str">
            <v>CHCB</v>
          </cell>
          <cell r="V31" t="str">
            <v>VCVP/VAVP</v>
          </cell>
        </row>
        <row r="32">
          <cell r="A32">
            <v>61504</v>
          </cell>
          <cell r="B32" t="str">
            <v>UVM MEDICAL CENTER- PEDIATRIC PRIMARY CARE -BURLINGTON</v>
          </cell>
          <cell r="C32" t="str">
            <v>LAURIE OSE</v>
          </cell>
          <cell r="D32" t="str">
            <v>LAURIE.OSE@UVMHEALTH.ORG</v>
          </cell>
          <cell r="E32" t="str">
            <v>CAROLYN EGAN</v>
          </cell>
          <cell r="F32" t="str">
            <v>CAROLYN.EGAN@UVMHEALTH.ORG</v>
          </cell>
          <cell r="G32"/>
          <cell r="H32"/>
          <cell r="I32" t="str">
            <v>STANLEY WEINBERGER</v>
          </cell>
          <cell r="J32" t="str">
            <v>MD</v>
          </cell>
          <cell r="K32" t="str">
            <v>0420012002</v>
          </cell>
          <cell r="L32" t="str">
            <v>STANLEY.WEINBERGER@UVMHEALTH.ORG</v>
          </cell>
          <cell r="M32" t="str">
            <v>(802) 847-8812</v>
          </cell>
          <cell r="N32" t="str">
            <v>(802) 847-4612</v>
          </cell>
          <cell r="O32" t="str">
            <v>1 SOUTH PROSPECT STREET</v>
          </cell>
          <cell r="P32" t="str">
            <v>BURLINGTON</v>
          </cell>
          <cell r="Q32" t="str">
            <v>VT</v>
          </cell>
          <cell r="R32" t="str">
            <v>05401</v>
          </cell>
          <cell r="S32" t="str">
            <v>BURLINGTON</v>
          </cell>
          <cell r="T32" t="str">
            <v>Meghan Knowles</v>
          </cell>
          <cell r="U32" t="str">
            <v>UNIVERSITY OF VERMONT</v>
          </cell>
          <cell r="V32" t="str">
            <v>VCVP/VAVP</v>
          </cell>
        </row>
        <row r="33">
          <cell r="A33">
            <v>61507</v>
          </cell>
          <cell r="B33" t="str">
            <v>UVM MEDICAL CENTER- FAMILY MEDICINE - SOUTH BURLINGTON</v>
          </cell>
          <cell r="C33" t="str">
            <v>STEPHANIE MARCEAU</v>
          </cell>
          <cell r="D33" t="str">
            <v>STEPHANIE.MARCEAU@UVMHEALTH.ORG</v>
          </cell>
          <cell r="E33" t="str">
            <v>LYNDA REISS</v>
          </cell>
          <cell r="F33" t="str">
            <v>LYNDA.REISS@UVMHEALTH.ORG</v>
          </cell>
          <cell r="G33"/>
          <cell r="H33"/>
          <cell r="I33" t="str">
            <v>ROBERT LUEBBERS</v>
          </cell>
          <cell r="J33" t="str">
            <v>MD</v>
          </cell>
          <cell r="K33" t="str">
            <v>0420008825</v>
          </cell>
          <cell r="L33" t="str">
            <v>ROBERT.LUEBBERS@UVMHEALTH.ORG</v>
          </cell>
          <cell r="M33" t="str">
            <v>(802) 847-8500</v>
          </cell>
          <cell r="N33" t="str">
            <v>(802) 847-6140</v>
          </cell>
          <cell r="O33" t="str">
            <v>3 TIMBER LANE</v>
          </cell>
          <cell r="P33" t="str">
            <v>SOUTH BURLINGTON</v>
          </cell>
          <cell r="Q33" t="str">
            <v>VT</v>
          </cell>
          <cell r="R33" t="str">
            <v>05403</v>
          </cell>
          <cell r="S33" t="str">
            <v>BURLINGTON</v>
          </cell>
          <cell r="T33" t="str">
            <v>Meghan Knowles</v>
          </cell>
          <cell r="U33" t="str">
            <v>UNIVERSITY OF VERMONT</v>
          </cell>
          <cell r="V33" t="str">
            <v>VCVP/VAVP</v>
          </cell>
        </row>
        <row r="34">
          <cell r="A34">
            <v>61508</v>
          </cell>
          <cell r="B34" t="str">
            <v>PEDIATRIC MEDICINE</v>
          </cell>
          <cell r="C34" t="str">
            <v>MARY-JANE KNAPP</v>
          </cell>
          <cell r="D34" t="str">
            <v>MKNAPP@PEDIMEDVT.COM</v>
          </cell>
          <cell r="E34" t="str">
            <v>AMY ARMSTRONG</v>
          </cell>
          <cell r="F34" t="str">
            <v>AARMSTRONG@PEDIMEDVT.COM</v>
          </cell>
          <cell r="G34"/>
          <cell r="H34"/>
          <cell r="I34" t="str">
            <v>WILLIAM GERSON</v>
          </cell>
          <cell r="J34" t="str">
            <v>MD</v>
          </cell>
          <cell r="K34" t="str">
            <v>0420007748</v>
          </cell>
          <cell r="L34" t="str">
            <v>MKNAPP@PEDIMEDVT.COM</v>
          </cell>
          <cell r="M34" t="str">
            <v>(802) 864-5004</v>
          </cell>
          <cell r="N34" t="str">
            <v>(802) 863-6933</v>
          </cell>
          <cell r="O34" t="str">
            <v>52 TIMBER LANE</v>
          </cell>
          <cell r="P34" t="str">
            <v>SOUTH BURLINGTON</v>
          </cell>
          <cell r="Q34" t="str">
            <v>VT</v>
          </cell>
          <cell r="R34" t="str">
            <v>05403</v>
          </cell>
          <cell r="S34" t="str">
            <v>BURLINGTON</v>
          </cell>
          <cell r="T34" t="str">
            <v>Meghan Knowles</v>
          </cell>
          <cell r="U34" t="str">
            <v>NONE</v>
          </cell>
          <cell r="V34" t="str">
            <v>VCVP/VAVP</v>
          </cell>
        </row>
        <row r="35">
          <cell r="A35">
            <v>61509</v>
          </cell>
          <cell r="B35" t="str">
            <v>TIMBERLANE PEDIATRICS IN S. BURL</v>
          </cell>
          <cell r="C35" t="str">
            <v>KIM BENOIT</v>
          </cell>
          <cell r="D35" t="str">
            <v>KJAQUISH@PCHPMD.COM</v>
          </cell>
          <cell r="E35" t="str">
            <v>DANIELLE MOBBS</v>
          </cell>
          <cell r="F35" t="str">
            <v>DMOBBS@PCHPMD.COM</v>
          </cell>
          <cell r="G35"/>
          <cell r="H35"/>
          <cell r="I35" t="str">
            <v>MICHELLE PERRON</v>
          </cell>
          <cell r="J35" t="str">
            <v>MD</v>
          </cell>
          <cell r="K35" t="str">
            <v>0420009908</v>
          </cell>
          <cell r="L35" t="str">
            <v>MPERRON@PCHPMD.COM</v>
          </cell>
          <cell r="M35" t="str">
            <v>(802) 863-5069</v>
          </cell>
          <cell r="N35" t="str">
            <v>(802) 864-6475</v>
          </cell>
          <cell r="O35" t="str">
            <v>51 TIMBER LANE</v>
          </cell>
          <cell r="P35" t="str">
            <v>SOUTH BURLINGTON</v>
          </cell>
          <cell r="Q35" t="str">
            <v>VT</v>
          </cell>
          <cell r="R35" t="str">
            <v>05403</v>
          </cell>
          <cell r="S35" t="str">
            <v>BURLINGTON</v>
          </cell>
          <cell r="T35" t="str">
            <v>Meghan Knowles</v>
          </cell>
          <cell r="U35" t="str">
            <v>PCHC</v>
          </cell>
          <cell r="V35" t="str">
            <v>VCVP/VAVP</v>
          </cell>
        </row>
        <row r="36">
          <cell r="A36">
            <v>61510</v>
          </cell>
          <cell r="B36" t="str">
            <v>UVM MEDICAL CENTER-FAMILY MEDICINE-COLCHESTER</v>
          </cell>
          <cell r="C36" t="str">
            <v>MICHELLE LEMOINE</v>
          </cell>
          <cell r="D36" t="str">
            <v>MICHELLE.LEMOINE@UVMHEALTH.ORG</v>
          </cell>
          <cell r="E36" t="str">
            <v>JULIE BERGERON</v>
          </cell>
          <cell r="F36" t="str">
            <v>JULIE.A.BERGERON@UVMHEALTH.ORG</v>
          </cell>
          <cell r="G36"/>
          <cell r="H36"/>
          <cell r="I36" t="str">
            <v>SEAN MALONEY</v>
          </cell>
          <cell r="J36" t="str">
            <v>MD</v>
          </cell>
          <cell r="K36" t="str">
            <v>0420013956</v>
          </cell>
          <cell r="L36" t="str">
            <v>SEAN.MALONEY@UVMHEALTH.ORG</v>
          </cell>
          <cell r="M36" t="str">
            <v>(802) 847-2055</v>
          </cell>
          <cell r="N36" t="str">
            <v>(802) 847-1688</v>
          </cell>
          <cell r="O36" t="str">
            <v>883 BLAKELY ROAD</v>
          </cell>
          <cell r="P36" t="str">
            <v>COLCHESTER</v>
          </cell>
          <cell r="Q36" t="str">
            <v>VT</v>
          </cell>
          <cell r="R36" t="str">
            <v>05446</v>
          </cell>
          <cell r="S36" t="str">
            <v>BURLINGTON</v>
          </cell>
          <cell r="T36" t="str">
            <v>Meghan Knowles</v>
          </cell>
          <cell r="U36" t="str">
            <v>UNIVERSITY OF VERMONT</v>
          </cell>
          <cell r="V36" t="str">
            <v>VCVP/VAVP</v>
          </cell>
        </row>
        <row r="37">
          <cell r="A37">
            <v>61512</v>
          </cell>
          <cell r="B37" t="str">
            <v>ESSEX PEDIATRICS</v>
          </cell>
          <cell r="C37" t="str">
            <v>JILL KENNESON</v>
          </cell>
          <cell r="D37" t="str">
            <v>JILLK@EP.PCC.COM</v>
          </cell>
          <cell r="E37" t="str">
            <v>KAROL WILSON</v>
          </cell>
          <cell r="F37" t="str">
            <v>JKES9298@COMCAST.NET</v>
          </cell>
          <cell r="G37"/>
          <cell r="H37"/>
          <cell r="I37" t="str">
            <v>STEVEN HALE</v>
          </cell>
          <cell r="J37" t="str">
            <v>MD</v>
          </cell>
          <cell r="K37" t="str">
            <v>0420008917</v>
          </cell>
          <cell r="L37" t="str">
            <v>STEVEHALE_77@YAHOO.COM</v>
          </cell>
          <cell r="M37" t="str">
            <v>(802) 879-6556</v>
          </cell>
          <cell r="N37" t="str">
            <v>(802) 872-8021</v>
          </cell>
          <cell r="O37" t="str">
            <v>89 MAIN STREET</v>
          </cell>
          <cell r="P37" t="str">
            <v>ESSEX JUNCTION</v>
          </cell>
          <cell r="Q37" t="str">
            <v>VT</v>
          </cell>
          <cell r="R37" t="str">
            <v>05452</v>
          </cell>
          <cell r="S37" t="str">
            <v>BURLINGTON</v>
          </cell>
          <cell r="T37" t="str">
            <v>Meghan Knowles</v>
          </cell>
          <cell r="U37" t="str">
            <v>NONE</v>
          </cell>
          <cell r="V37" t="str">
            <v>VCVP/VAVP</v>
          </cell>
        </row>
        <row r="38">
          <cell r="A38">
            <v>61514</v>
          </cell>
          <cell r="B38" t="str">
            <v>UVM MEDICAL CENTER- FAMILY MEDICINE-HINESBURG</v>
          </cell>
          <cell r="C38" t="str">
            <v>SHELLEY TOURVILLE</v>
          </cell>
          <cell r="D38" t="str">
            <v>SHELLEY.TOURVILLE@UVMHEALTH.ORG</v>
          </cell>
          <cell r="E38" t="str">
            <v>DONNA BLANCHETTE</v>
          </cell>
          <cell r="F38" t="str">
            <v>DONNA.BLANCHETTE@UVMHEALTH.ORG</v>
          </cell>
          <cell r="G38" t="str">
            <v>FERN DAVIGNON</v>
          </cell>
          <cell r="H38" t="str">
            <v>FERN.DAVIGNON@UVMHEALTH.ORG</v>
          </cell>
          <cell r="I38" t="str">
            <v>MICHELLE CANGIANO</v>
          </cell>
          <cell r="J38" t="str">
            <v>MD</v>
          </cell>
          <cell r="K38" t="str">
            <v>0420012674</v>
          </cell>
          <cell r="L38" t="str">
            <v>MICHELLE.CANGIANO@UVMHEALTH.ORG</v>
          </cell>
          <cell r="M38" t="str">
            <v>(802) 847-7400</v>
          </cell>
          <cell r="N38" t="str">
            <v>(802) 482-5238</v>
          </cell>
          <cell r="O38" t="str">
            <v>37 HAYSTACK ROAD</v>
          </cell>
          <cell r="P38" t="str">
            <v>HINESBURG</v>
          </cell>
          <cell r="Q38" t="str">
            <v>VT</v>
          </cell>
          <cell r="R38" t="str">
            <v>05461</v>
          </cell>
          <cell r="S38" t="str">
            <v>BURLINGTON</v>
          </cell>
          <cell r="T38" t="str">
            <v>Meghan Knowles</v>
          </cell>
          <cell r="U38" t="str">
            <v>UNIVERSITY OF VERMONT</v>
          </cell>
          <cell r="V38" t="str">
            <v>VCVP/VAVP</v>
          </cell>
        </row>
        <row r="39">
          <cell r="A39">
            <v>61515</v>
          </cell>
          <cell r="B39" t="str">
            <v>UVM MEDICAL CENTER- FAMILY MEDICINE-MILTON</v>
          </cell>
          <cell r="C39" t="str">
            <v>JAMIE SANBORN</v>
          </cell>
          <cell r="D39" t="str">
            <v>JAMIE.SANBORN@UVMHEALTH.ORG</v>
          </cell>
          <cell r="E39" t="str">
            <v>JUSTIN WARD-GEORGE</v>
          </cell>
          <cell r="F39" t="str">
            <v>JUSTIN.WARD-GEORGE@UVMHEALTH.ORG</v>
          </cell>
          <cell r="G39" t="str">
            <v>HOLLY VANWINKLE</v>
          </cell>
          <cell r="H39" t="str">
            <v>HOLLY.VANWINKLE@UVMHEALTH.ORG</v>
          </cell>
          <cell r="I39" t="str">
            <v>KIMBERLY HAGEMAN</v>
          </cell>
          <cell r="J39" t="str">
            <v>MD</v>
          </cell>
          <cell r="K39" t="str">
            <v>0420010036</v>
          </cell>
          <cell r="L39" t="str">
            <v>KIMBERLY.HAGEMAN@UVMHEALTH.ORG</v>
          </cell>
          <cell r="M39" t="str">
            <v>(802) 847-4322</v>
          </cell>
          <cell r="N39" t="str">
            <v>(802) 847-1570</v>
          </cell>
          <cell r="O39" t="str">
            <v>28 CENTRE DRIVE</v>
          </cell>
          <cell r="P39" t="str">
            <v>MILTON</v>
          </cell>
          <cell r="Q39" t="str">
            <v>VT</v>
          </cell>
          <cell r="R39" t="str">
            <v>05468</v>
          </cell>
          <cell r="S39" t="str">
            <v>BURLINGTON</v>
          </cell>
          <cell r="T39" t="str">
            <v>Meghan Knowles</v>
          </cell>
          <cell r="U39" t="str">
            <v>UNIVERSITY OF VERMONT</v>
          </cell>
          <cell r="V39" t="str">
            <v>VCVP/VAVP</v>
          </cell>
        </row>
        <row r="40">
          <cell r="A40">
            <v>61517</v>
          </cell>
          <cell r="B40" t="str">
            <v>THOMAS CHITTENDEN HEALTH CENTER</v>
          </cell>
          <cell r="C40" t="str">
            <v>MARCY BUSHEY</v>
          </cell>
          <cell r="D40" t="str">
            <v>MARCY.BUSHEY@TCHCONLINE.COM</v>
          </cell>
          <cell r="E40" t="str">
            <v>TONYA GUARE</v>
          </cell>
          <cell r="F40" t="str">
            <v>TONYA.GUARE@TCHCONLINE.COM</v>
          </cell>
          <cell r="G40"/>
          <cell r="H40"/>
          <cell r="I40" t="str">
            <v>JOSEPH HADDOCK</v>
          </cell>
          <cell r="J40" t="str">
            <v>MD</v>
          </cell>
          <cell r="K40" t="str">
            <v>0420005909</v>
          </cell>
          <cell r="L40" t="str">
            <v>JOE.HADDOCK@TCHCONLINE.COM</v>
          </cell>
          <cell r="M40" t="str">
            <v>(802) 878-8131</v>
          </cell>
          <cell r="N40" t="str">
            <v>(802) 879-6853</v>
          </cell>
          <cell r="O40" t="str">
            <v>586 OAK HILL ROAD</v>
          </cell>
          <cell r="P40" t="str">
            <v>WILLISTON</v>
          </cell>
          <cell r="Q40" t="str">
            <v>VT</v>
          </cell>
          <cell r="R40" t="str">
            <v>05495</v>
          </cell>
          <cell r="S40" t="str">
            <v>BURLINGTON</v>
          </cell>
          <cell r="T40" t="str">
            <v>Meghan Knowles</v>
          </cell>
          <cell r="U40" t="str">
            <v>NONE</v>
          </cell>
          <cell r="V40" t="str">
            <v>VCVP/VAVP</v>
          </cell>
        </row>
        <row r="41">
          <cell r="A41">
            <v>61518</v>
          </cell>
          <cell r="B41" t="str">
            <v>EVERGREEN FAMILY HEALTH</v>
          </cell>
          <cell r="C41" t="str">
            <v>JESSICA GATES</v>
          </cell>
          <cell r="D41" t="str">
            <v>JGATES@EVERGREENHEALTH.ORG</v>
          </cell>
          <cell r="E41" t="str">
            <v>MOLLY MEADER</v>
          </cell>
          <cell r="F41" t="str">
            <v>MMEADER@EVERGREENHEALTH.ORG</v>
          </cell>
          <cell r="G41" t="str">
            <v>JOY CARY</v>
          </cell>
          <cell r="H41" t="str">
            <v>JCARY@EVERGREENHEALTH.ORG</v>
          </cell>
          <cell r="I41" t="str">
            <v>MICHAEL JOHNSON</v>
          </cell>
          <cell r="J41" t="str">
            <v>MD</v>
          </cell>
          <cell r="K41" t="str">
            <v>0420010982</v>
          </cell>
          <cell r="L41" t="str">
            <v>MJOHNSON@EVERGREENHEALTH.ORG</v>
          </cell>
          <cell r="M41" t="str">
            <v>(802) 878-1008</v>
          </cell>
          <cell r="N41" t="str">
            <v>(802) 872-2679</v>
          </cell>
          <cell r="O41" t="str">
            <v>28 PARK AVENUE</v>
          </cell>
          <cell r="P41" t="str">
            <v>WILLISTON</v>
          </cell>
          <cell r="Q41" t="str">
            <v>VT</v>
          </cell>
          <cell r="R41" t="str">
            <v>05495</v>
          </cell>
          <cell r="S41" t="str">
            <v>BURLINGTON</v>
          </cell>
          <cell r="T41" t="str">
            <v>Meghan Knowles</v>
          </cell>
          <cell r="U41" t="str">
            <v>EVERGREEN</v>
          </cell>
          <cell r="V41" t="str">
            <v>VCVP/VAVP</v>
          </cell>
        </row>
        <row r="42">
          <cell r="A42">
            <v>61519</v>
          </cell>
          <cell r="B42" t="str">
            <v>UVM MEDICAL CENTER- PEDIATRIC PRIMARY CARE -WILLISTON</v>
          </cell>
          <cell r="C42" t="str">
            <v>ALFRED LANGEVIN</v>
          </cell>
          <cell r="D42" t="str">
            <v>ALFRED.LANGEVIN@UVMHEALTH.ORG</v>
          </cell>
          <cell r="E42" t="str">
            <v>ANNE COOK</v>
          </cell>
          <cell r="F42" t="str">
            <v>ANNEMARIE.COOK@UVMHEALTH.ORG</v>
          </cell>
          <cell r="G42" t="str">
            <v>CAROLYN EGAN</v>
          </cell>
          <cell r="H42" t="str">
            <v>CAROLYN.EGAN@UVMHEALTH.ORG</v>
          </cell>
          <cell r="I42" t="str">
            <v>STANLEY WEINBERGER</v>
          </cell>
          <cell r="J42" t="str">
            <v>MD</v>
          </cell>
          <cell r="K42" t="str">
            <v>0420012002</v>
          </cell>
          <cell r="L42" t="str">
            <v>STANLEY.WEINBERGER@UVMHEALTH.ORG</v>
          </cell>
          <cell r="M42" t="str">
            <v>(802) 847-1440</v>
          </cell>
          <cell r="N42" t="str">
            <v>(802) 847-3014</v>
          </cell>
          <cell r="O42" t="str">
            <v>353 BLAIR PARK ROAD</v>
          </cell>
          <cell r="P42" t="str">
            <v>WILLISTON</v>
          </cell>
          <cell r="Q42" t="str">
            <v>VT</v>
          </cell>
          <cell r="R42" t="str">
            <v>05495</v>
          </cell>
          <cell r="S42" t="str">
            <v>BURLINGTON</v>
          </cell>
          <cell r="T42" t="str">
            <v>Meghan Knowles</v>
          </cell>
          <cell r="U42" t="str">
            <v>UNIVERSITY OF VERMONT</v>
          </cell>
          <cell r="V42" t="str">
            <v>VCVP/VAVP</v>
          </cell>
        </row>
        <row r="43">
          <cell r="A43">
            <v>61520</v>
          </cell>
          <cell r="B43" t="str">
            <v>ALDER BROOK FAMILY HEALTH</v>
          </cell>
          <cell r="C43" t="str">
            <v>MARGARET TRAYAH</v>
          </cell>
          <cell r="D43" t="str">
            <v>MTRAYAH@EVERGREENHEALTH.ORG</v>
          </cell>
          <cell r="E43" t="str">
            <v>JOCELYN SMITH</v>
          </cell>
          <cell r="F43" t="str">
            <v>CHTNURSEALDERBROOK@GMAIL.COM</v>
          </cell>
          <cell r="G43" t="str">
            <v>PAMELA FARNHAM</v>
          </cell>
          <cell r="H43" t="str">
            <v>PFARNHAM@EVERGREENHEALTH.ORG</v>
          </cell>
          <cell r="I43" t="str">
            <v>MICHAEL JOHNSON</v>
          </cell>
          <cell r="J43" t="str">
            <v>MD</v>
          </cell>
          <cell r="K43" t="str">
            <v>0420010982</v>
          </cell>
          <cell r="L43" t="str">
            <v>MJOHNSON@EVERGREENHEALTH.ORG</v>
          </cell>
          <cell r="M43" t="str">
            <v>(802) 872-7100</v>
          </cell>
          <cell r="N43" t="str">
            <v>(802) 872-7148</v>
          </cell>
          <cell r="O43" t="str">
            <v>8 ESSEX WAY; SUITE 201</v>
          </cell>
          <cell r="P43" t="str">
            <v>ESSEX JUNCTION</v>
          </cell>
          <cell r="Q43" t="str">
            <v>VT</v>
          </cell>
          <cell r="R43" t="str">
            <v>05452</v>
          </cell>
          <cell r="S43" t="str">
            <v>BURLINGTON</v>
          </cell>
          <cell r="T43" t="str">
            <v>Meghan Knowles</v>
          </cell>
          <cell r="U43" t="str">
            <v>EVERGREEN</v>
          </cell>
          <cell r="V43" t="str">
            <v>VCVP/VAVP</v>
          </cell>
        </row>
        <row r="44">
          <cell r="A44">
            <v>61521</v>
          </cell>
          <cell r="B44" t="str">
            <v>TIMBERLANE PEDS-NORTH</v>
          </cell>
          <cell r="C44" t="str">
            <v>LISA GANNON</v>
          </cell>
          <cell r="D44" t="str">
            <v>LGANNON@PCHPMD.COM</v>
          </cell>
          <cell r="E44" t="str">
            <v>OLIVIA TRIBBLE</v>
          </cell>
          <cell r="F44" t="str">
            <v>OTRIBBLE@PCHPMD.COM</v>
          </cell>
          <cell r="G44"/>
          <cell r="H44"/>
          <cell r="I44" t="str">
            <v>MICHELLE PERRON</v>
          </cell>
          <cell r="J44" t="str">
            <v>MD</v>
          </cell>
          <cell r="K44" t="str">
            <v>0420009908</v>
          </cell>
          <cell r="L44" t="str">
            <v>MPERRON@PCHPMD.COM</v>
          </cell>
          <cell r="M44" t="str">
            <v>(802) 846-8100</v>
          </cell>
          <cell r="N44" t="str">
            <v>(802) 846-8107</v>
          </cell>
          <cell r="O44" t="str">
            <v>P.O. BOX 3057</v>
          </cell>
          <cell r="P44" t="str">
            <v>BURLINGTON</v>
          </cell>
          <cell r="Q44" t="str">
            <v>VT</v>
          </cell>
          <cell r="R44" t="str">
            <v>05409</v>
          </cell>
          <cell r="S44" t="str">
            <v>BURLINGTON</v>
          </cell>
          <cell r="T44" t="str">
            <v>Meghan Knowles</v>
          </cell>
          <cell r="U44" t="str">
            <v>PCHC</v>
          </cell>
          <cell r="V44" t="str">
            <v>VCVP/VAVP</v>
          </cell>
        </row>
        <row r="45">
          <cell r="A45">
            <v>61523</v>
          </cell>
          <cell r="B45" t="str">
            <v>CHAMPLAIN ISLANDS HEALTH CENTER</v>
          </cell>
          <cell r="C45" t="str">
            <v>ERIN SAVOY</v>
          </cell>
          <cell r="D45" t="str">
            <v>ESAVOY@CHCB.ORG</v>
          </cell>
          <cell r="E45" t="str">
            <v>JEFF PIOLI</v>
          </cell>
          <cell r="F45" t="str">
            <v>JPIOLI@CHCB.ORG</v>
          </cell>
          <cell r="H45"/>
          <cell r="I45" t="str">
            <v>HEATHER STEIN</v>
          </cell>
          <cell r="J45" t="str">
            <v>MD</v>
          </cell>
          <cell r="K45" t="str">
            <v>0420012162</v>
          </cell>
          <cell r="L45" t="str">
            <v>HSTEIN@CHCB.ORG</v>
          </cell>
          <cell r="M45" t="str">
            <v>(802) 372-4687</v>
          </cell>
          <cell r="N45" t="str">
            <v>(802) 372-5856</v>
          </cell>
          <cell r="O45" t="str">
            <v>260 ROUTE 2; SUITE 101</v>
          </cell>
          <cell r="P45" t="str">
            <v>SOUTH HERO</v>
          </cell>
          <cell r="Q45" t="str">
            <v>VT</v>
          </cell>
          <cell r="R45" t="str">
            <v>05486</v>
          </cell>
          <cell r="S45" t="str">
            <v>BURLINGTON</v>
          </cell>
          <cell r="T45" t="str">
            <v>Meghan Knowles</v>
          </cell>
          <cell r="U45" t="str">
            <v>CHCB</v>
          </cell>
          <cell r="V45" t="str">
            <v>VCVP/VAVP</v>
          </cell>
        </row>
        <row r="46">
          <cell r="A46">
            <v>61525</v>
          </cell>
          <cell r="B46" t="str">
            <v>SHELBURNE PEDIATRICS</v>
          </cell>
          <cell r="C46" t="str">
            <v>NANCY CUTTING</v>
          </cell>
          <cell r="D46" t="str">
            <v>N.CUTTING@COMCAST.NET</v>
          </cell>
          <cell r="E46" t="str">
            <v>JEANNE KELLNER</v>
          </cell>
          <cell r="F46" t="str">
            <v>JKPEDS@COMCAST.NET</v>
          </cell>
          <cell r="G46"/>
          <cell r="H46"/>
          <cell r="I46" t="str">
            <v>JEANNE KELLNER</v>
          </cell>
          <cell r="J46" t="str">
            <v>MD</v>
          </cell>
          <cell r="K46" t="str">
            <v>0420007605</v>
          </cell>
          <cell r="L46" t="str">
            <v>JKPEDS@COMCAST.NET</v>
          </cell>
          <cell r="M46" t="str">
            <v>(802) 985-5099</v>
          </cell>
          <cell r="N46" t="str">
            <v>(802) 985-2336</v>
          </cell>
          <cell r="O46" t="str">
            <v>10 MARSETT ROAD; SUITE 2</v>
          </cell>
          <cell r="P46" t="str">
            <v>SHELBURNE</v>
          </cell>
          <cell r="Q46" t="str">
            <v>VT</v>
          </cell>
          <cell r="R46" t="str">
            <v>05482</v>
          </cell>
          <cell r="S46" t="str">
            <v>BURLINGTON</v>
          </cell>
          <cell r="T46" t="str">
            <v>Meghan Knowles</v>
          </cell>
          <cell r="U46" t="str">
            <v>NONE</v>
          </cell>
          <cell r="V46" t="str">
            <v>VCVP/VAVP</v>
          </cell>
        </row>
        <row r="47">
          <cell r="A47">
            <v>61526</v>
          </cell>
          <cell r="B47" t="str">
            <v>COLLMAN, REBECCA MD</v>
          </cell>
          <cell r="C47" t="str">
            <v>KATHY MCDONALD</v>
          </cell>
          <cell r="D47" t="str">
            <v>MCDONALD3493@YAHOO.COM</v>
          </cell>
          <cell r="E47" t="str">
            <v>REBECCA COLLMAN</v>
          </cell>
          <cell r="F47" t="str">
            <v>COLLMANPEDIATRICS@MYFAIRPOINT.NET</v>
          </cell>
          <cell r="G47"/>
          <cell r="H47"/>
          <cell r="I47" t="str">
            <v>REBECCA COLLMAN</v>
          </cell>
          <cell r="J47" t="str">
            <v>MD</v>
          </cell>
          <cell r="K47" t="str">
            <v>0420007780</v>
          </cell>
          <cell r="L47" t="str">
            <v>COLLMANPEDIATRICS@MYFAIRPOINT.NET</v>
          </cell>
          <cell r="M47" t="str">
            <v>(802) 878-7844</v>
          </cell>
          <cell r="N47" t="str">
            <v>(802) 872-9667</v>
          </cell>
          <cell r="O47" t="str">
            <v>164 MAIN STREET; SUITE 202</v>
          </cell>
          <cell r="P47" t="str">
            <v>COLCHESTER</v>
          </cell>
          <cell r="Q47" t="str">
            <v>VT</v>
          </cell>
          <cell r="R47" t="str">
            <v>05446</v>
          </cell>
          <cell r="S47" t="str">
            <v>BURLINGTON</v>
          </cell>
          <cell r="T47" t="str">
            <v>Meghan Knowles</v>
          </cell>
          <cell r="U47" t="str">
            <v>NONE</v>
          </cell>
          <cell r="V47" t="str">
            <v>VCVP/VAVP</v>
          </cell>
        </row>
        <row r="48">
          <cell r="A48">
            <v>61527</v>
          </cell>
          <cell r="B48" t="str">
            <v>CHARLOTTE FAMILY HEALTH CENTER</v>
          </cell>
          <cell r="C48" t="str">
            <v>SAMANTHA LEE</v>
          </cell>
          <cell r="D48" t="str">
            <v>NURSEYLEE@GMAVT.NET</v>
          </cell>
          <cell r="E48" t="str">
            <v>PAM FARNHAM</v>
          </cell>
          <cell r="F48" t="str">
            <v>PFARNHAM@EVERGREENHEALTH.ORG</v>
          </cell>
          <cell r="H48"/>
          <cell r="I48" t="str">
            <v>ANDREA REGAN</v>
          </cell>
          <cell r="J48" t="str">
            <v>MD</v>
          </cell>
          <cell r="K48" t="str">
            <v>0420011445</v>
          </cell>
          <cell r="L48" t="str">
            <v>ANDREAREAGAN@YAHOO.COM</v>
          </cell>
          <cell r="M48" t="str">
            <v>(802) 425-2781</v>
          </cell>
          <cell r="N48" t="str">
            <v>(802) 425-5121</v>
          </cell>
          <cell r="O48" t="str">
            <v>120 GRAHAM WAY, SUITE 170</v>
          </cell>
          <cell r="P48" t="str">
            <v>SHELBURNE</v>
          </cell>
          <cell r="Q48" t="str">
            <v>VT</v>
          </cell>
          <cell r="R48">
            <v>5482</v>
          </cell>
          <cell r="S48" t="str">
            <v>BURLINGTON</v>
          </cell>
          <cell r="T48" t="str">
            <v>Meghan Knowles</v>
          </cell>
          <cell r="U48" t="str">
            <v>EVERGREEN</v>
          </cell>
          <cell r="V48" t="str">
            <v>VCVP/VAVP</v>
          </cell>
        </row>
        <row r="49">
          <cell r="A49">
            <v>61529</v>
          </cell>
          <cell r="B49" t="str">
            <v>WINOOSKI FAMILY HEALTH</v>
          </cell>
          <cell r="C49" t="str">
            <v>BROOKE BISHOP</v>
          </cell>
          <cell r="D49" t="str">
            <v>BBISHOP@CHCB.ORG</v>
          </cell>
          <cell r="E49" t="str">
            <v>TIMOTHY RYAN</v>
          </cell>
          <cell r="F49" t="str">
            <v>TIRYAN@CHCB.ORG</v>
          </cell>
          <cell r="G49" t="str">
            <v>ANN GOERING</v>
          </cell>
          <cell r="H49" t="str">
            <v>AGOERING@CHCB.ORG</v>
          </cell>
          <cell r="I49" t="str">
            <v>ANN GOERING</v>
          </cell>
          <cell r="J49" t="str">
            <v>MD</v>
          </cell>
          <cell r="K49" t="str">
            <v>0420008909</v>
          </cell>
          <cell r="L49" t="str">
            <v>AGOERING@CHCB.ORG</v>
          </cell>
          <cell r="M49" t="str">
            <v>(802) 655-4422</v>
          </cell>
          <cell r="N49" t="str">
            <v>(802) 861-2678</v>
          </cell>
          <cell r="O49" t="str">
            <v>32-B MALLETTS BAY AVENUE</v>
          </cell>
          <cell r="P49" t="str">
            <v>WINOOSKI</v>
          </cell>
          <cell r="Q49" t="str">
            <v>VT</v>
          </cell>
          <cell r="R49" t="str">
            <v>05404</v>
          </cell>
          <cell r="S49" t="str">
            <v>BURLINGTON</v>
          </cell>
          <cell r="T49" t="str">
            <v>Meghan Knowles</v>
          </cell>
          <cell r="U49" t="str">
            <v>CHCB</v>
          </cell>
          <cell r="V49" t="str">
            <v>VCVP/VAVP</v>
          </cell>
        </row>
        <row r="50">
          <cell r="A50">
            <v>61530</v>
          </cell>
          <cell r="B50" t="str">
            <v>PLANNED PARENTHOOD NNE WILLISTON</v>
          </cell>
          <cell r="C50" t="str">
            <v>ERICA GROVES</v>
          </cell>
          <cell r="D50" t="str">
            <v>ERICA.GROVES@PPNNE.ORG</v>
          </cell>
          <cell r="E50" t="str">
            <v>KELSEY TIERNEY</v>
          </cell>
          <cell r="F50" t="str">
            <v>KELSEY.TIERNEY@PPNNE.ORG</v>
          </cell>
          <cell r="G50"/>
          <cell r="H50"/>
          <cell r="I50" t="str">
            <v>DONNA BURKETT</v>
          </cell>
          <cell r="J50" t="str">
            <v>MD</v>
          </cell>
          <cell r="K50" t="str">
            <v>0420012264</v>
          </cell>
          <cell r="L50" t="str">
            <v>DONNA.BURKETT@PPNNE.ORG</v>
          </cell>
          <cell r="M50" t="str">
            <v>(802) 879-4800</v>
          </cell>
          <cell r="N50" t="str">
            <v>(802) 879-4433</v>
          </cell>
          <cell r="O50" t="str">
            <v>75 TALCOTT ROAD SUITE 10</v>
          </cell>
          <cell r="P50" t="str">
            <v>WILLISTON</v>
          </cell>
          <cell r="Q50" t="str">
            <v>VT</v>
          </cell>
          <cell r="R50" t="str">
            <v>05495</v>
          </cell>
          <cell r="S50" t="str">
            <v>BURLINGTON</v>
          </cell>
          <cell r="T50" t="str">
            <v>Meghan Knowles</v>
          </cell>
          <cell r="U50" t="str">
            <v>PPNNE</v>
          </cell>
          <cell r="V50" t="str">
            <v>VAVP</v>
          </cell>
        </row>
        <row r="51">
          <cell r="A51">
            <v>61531</v>
          </cell>
          <cell r="B51" t="str">
            <v>CHAMPLAIN CENTER FOR NATURAL MEDICINE</v>
          </cell>
          <cell r="C51" t="str">
            <v>MICHELE STARR</v>
          </cell>
          <cell r="D51" t="str">
            <v>STARR@VTNATURALMED.COM</v>
          </cell>
          <cell r="E51" t="str">
            <v>SUSAN JACOBS</v>
          </cell>
          <cell r="F51" t="str">
            <v>DRJACOBS@VTNATURALMED.COM</v>
          </cell>
          <cell r="G51"/>
          <cell r="H51"/>
          <cell r="I51" t="str">
            <v>SUSAN JACOBS</v>
          </cell>
          <cell r="J51" t="str">
            <v>ND</v>
          </cell>
          <cell r="K51" t="str">
            <v>0990090445</v>
          </cell>
          <cell r="L51" t="str">
            <v>DRJACOBS@VTNATURALMED.COM</v>
          </cell>
          <cell r="M51" t="str">
            <v>(802) 985-8250</v>
          </cell>
          <cell r="N51" t="str">
            <v>(802) 985-3401</v>
          </cell>
          <cell r="O51" t="str">
            <v>3804 SHELBURNE ROAD</v>
          </cell>
          <cell r="P51" t="str">
            <v>SHELBURNE</v>
          </cell>
          <cell r="Q51" t="str">
            <v>VT</v>
          </cell>
          <cell r="R51" t="str">
            <v>05482</v>
          </cell>
          <cell r="S51" t="str">
            <v>BURLINGTON</v>
          </cell>
          <cell r="T51" t="str">
            <v>Meghan Knowles</v>
          </cell>
          <cell r="U51" t="str">
            <v>NONE</v>
          </cell>
          <cell r="V51" t="str">
            <v>VCVP/VAVP</v>
          </cell>
        </row>
        <row r="52">
          <cell r="A52">
            <v>61532</v>
          </cell>
          <cell r="B52" t="str">
            <v>UVM MEDICAL CENTER- CHILDRENS SPECIALTY CENTER</v>
          </cell>
          <cell r="C52" t="str">
            <v>MARY FLYNN</v>
          </cell>
          <cell r="D52" t="str">
            <v>MARY.FLYNN@UVMHEALTH.ORG</v>
          </cell>
          <cell r="E52" t="str">
            <v>LEAH MAIN</v>
          </cell>
          <cell r="F52" t="str">
            <v>LEAH.MAIN@UVMHEALTH.ORG</v>
          </cell>
          <cell r="G52" t="str">
            <v>MAUREEN LEOPOLD</v>
          </cell>
          <cell r="H52" t="str">
            <v>MAUREEN.LEOPOLD@UVMHEALTH.ORG</v>
          </cell>
          <cell r="I52" t="str">
            <v>MICHAEL D'AMICO</v>
          </cell>
          <cell r="J52" t="str">
            <v>MD</v>
          </cell>
          <cell r="K52" t="str">
            <v>0420010871</v>
          </cell>
          <cell r="L52" t="str">
            <v>MICHAEL.DAMICO@UVMHEALTH.ORG</v>
          </cell>
          <cell r="M52" t="str">
            <v>(802) 847-4615</v>
          </cell>
          <cell r="N52" t="str">
            <v>(802) 847-8742</v>
          </cell>
          <cell r="O52" t="str">
            <v>111 COLCHESTER AVENUE; EP-4</v>
          </cell>
          <cell r="P52" t="str">
            <v>BURLINGTON</v>
          </cell>
          <cell r="Q52" t="str">
            <v>VT</v>
          </cell>
          <cell r="R52" t="str">
            <v>05401</v>
          </cell>
          <cell r="S52" t="str">
            <v>BURLINGTON</v>
          </cell>
          <cell r="T52" t="str">
            <v>Meghan Knowles</v>
          </cell>
          <cell r="U52" t="str">
            <v>UNIVERSITY OF VERMONT</v>
          </cell>
          <cell r="V52" t="str">
            <v xml:space="preserve">VCVP </v>
          </cell>
        </row>
        <row r="53">
          <cell r="A53">
            <v>61533</v>
          </cell>
          <cell r="B53" t="str">
            <v>RICHMOND PEDS &amp; ADOLESCENT MED</v>
          </cell>
          <cell r="C53" t="str">
            <v>HALEY PARIZO</v>
          </cell>
          <cell r="D53" t="str">
            <v>HPARIZO.RN@GMAIL.COM</v>
          </cell>
          <cell r="E53" t="str">
            <v>PAUL PARKER, MD</v>
          </cell>
          <cell r="F53" t="str">
            <v>RICHMONDPEDIATRIC@MADRIVER.COM</v>
          </cell>
          <cell r="G53"/>
          <cell r="H53"/>
          <cell r="I53" t="str">
            <v>PAUL PARKER</v>
          </cell>
          <cell r="J53" t="str">
            <v>MD</v>
          </cell>
          <cell r="K53" t="str">
            <v>0420009376</v>
          </cell>
          <cell r="L53" t="str">
            <v>RICHMONDPEDIATRIC@MADRIVER.COM</v>
          </cell>
          <cell r="M53" t="str">
            <v>(802) 434-5090</v>
          </cell>
          <cell r="N53" t="str">
            <v>(802) 329-2144</v>
          </cell>
          <cell r="O53" t="str">
            <v>12 BURNETT COURT</v>
          </cell>
          <cell r="P53" t="str">
            <v>RICHMOND</v>
          </cell>
          <cell r="Q53" t="str">
            <v>VT</v>
          </cell>
          <cell r="R53" t="str">
            <v>05477</v>
          </cell>
          <cell r="S53" t="str">
            <v>BURLINGTON</v>
          </cell>
          <cell r="T53" t="str">
            <v>Meghan Knowles</v>
          </cell>
          <cell r="U53" t="str">
            <v>NONE</v>
          </cell>
          <cell r="V53" t="str">
            <v>VCVP/VAVP</v>
          </cell>
        </row>
        <row r="54">
          <cell r="A54">
            <v>61534</v>
          </cell>
          <cell r="B54" t="str">
            <v>VERMONT NATUROPATHIC CLINIC</v>
          </cell>
          <cell r="C54" t="str">
            <v xml:space="preserve">CHRISTY HOTELING </v>
          </cell>
          <cell r="D54" t="str">
            <v>CHRISTY@VTINTEGRATIVE.COM</v>
          </cell>
          <cell r="E54" t="str">
            <v>JESSICA STADTMAUER</v>
          </cell>
          <cell r="F54" t="str">
            <v>DRJESSICA@VTINTEGRATIVE.COM</v>
          </cell>
          <cell r="G54"/>
          <cell r="H54"/>
          <cell r="I54" t="str">
            <v>JESSICA STADTMAUER</v>
          </cell>
          <cell r="J54" t="str">
            <v>ND</v>
          </cell>
          <cell r="K54" t="str">
            <v>0990047105</v>
          </cell>
          <cell r="L54" t="str">
            <v>DRJESSICA@VTINTEGRATIVE.COM</v>
          </cell>
          <cell r="M54" t="str">
            <v>(802) 448-3388</v>
          </cell>
          <cell r="N54" t="str">
            <v>(802) 448-3387</v>
          </cell>
          <cell r="O54" t="str">
            <v>41 IDX DRIVE STE 220</v>
          </cell>
          <cell r="P54" t="str">
            <v>SOUTH BURLINGTON</v>
          </cell>
          <cell r="Q54" t="str">
            <v>VT</v>
          </cell>
          <cell r="R54" t="str">
            <v>05403</v>
          </cell>
          <cell r="S54" t="str">
            <v>BURLINGTON</v>
          </cell>
          <cell r="T54" t="str">
            <v>Meghan Knowles</v>
          </cell>
          <cell r="U54" t="str">
            <v>NONE</v>
          </cell>
          <cell r="V54" t="str">
            <v>VCVP/VAVP</v>
          </cell>
        </row>
        <row r="55">
          <cell r="A55">
            <v>61535</v>
          </cell>
          <cell r="B55" t="str">
            <v>MAITRI HEALTH CARE FOR WOMEN</v>
          </cell>
          <cell r="C55" t="str">
            <v>HOLLY LARAMEE</v>
          </cell>
          <cell r="D55" t="str">
            <v>HOLLY@MAITRIOBGYN.COM</v>
          </cell>
          <cell r="E55" t="str">
            <v>MEGAN PELCHAT</v>
          </cell>
          <cell r="F55" t="str">
            <v>MEGAN@MAITRIOBGYN.COM</v>
          </cell>
          <cell r="G55"/>
          <cell r="H55"/>
          <cell r="I55" t="str">
            <v>JANE LOWELL</v>
          </cell>
          <cell r="J55" t="str">
            <v>MD</v>
          </cell>
          <cell r="K55" t="str">
            <v>0420010721</v>
          </cell>
          <cell r="L55" t="str">
            <v>JENNIE@MAITRIOBGYN.COM</v>
          </cell>
          <cell r="M55" t="str">
            <v>(802) 862-7338</v>
          </cell>
          <cell r="N55" t="str">
            <v>(802) 862-8411</v>
          </cell>
          <cell r="O55" t="str">
            <v>185 TILLEY DR</v>
          </cell>
          <cell r="P55" t="str">
            <v>SOUTH BURLINGTON</v>
          </cell>
          <cell r="Q55" t="str">
            <v>VT</v>
          </cell>
          <cell r="R55" t="str">
            <v>05403</v>
          </cell>
          <cell r="S55" t="str">
            <v>BURLINGTON</v>
          </cell>
          <cell r="T55" t="str">
            <v>Meghan Knowles</v>
          </cell>
          <cell r="U55" t="str">
            <v>NONE</v>
          </cell>
          <cell r="V55" t="str">
            <v>VAVP</v>
          </cell>
        </row>
        <row r="56">
          <cell r="A56">
            <v>61536</v>
          </cell>
          <cell r="B56" t="str">
            <v>PLANNED PARENTHOOD NNE BURLINGTON</v>
          </cell>
          <cell r="C56" t="str">
            <v>ERICA GROVES</v>
          </cell>
          <cell r="D56" t="str">
            <v>ERICA.GROVES@PPNNE.ORG</v>
          </cell>
          <cell r="E56" t="str">
            <v>KELSEY TIERNEY</v>
          </cell>
          <cell r="F56" t="str">
            <v>KELSEY.TIERNEY@PPNNE.ORG</v>
          </cell>
          <cell r="G56" t="str">
            <v>ELISE CARLSON</v>
          </cell>
          <cell r="H56" t="str">
            <v>ELISE.CARLSON@PPNNE.ORG</v>
          </cell>
          <cell r="I56" t="str">
            <v>DONNA BURKETT</v>
          </cell>
          <cell r="J56" t="str">
            <v>MD</v>
          </cell>
          <cell r="K56" t="str">
            <v>0420012264</v>
          </cell>
          <cell r="L56" t="str">
            <v>DONNA.BURKETT@PPNNE.ORG</v>
          </cell>
          <cell r="M56" t="str">
            <v>(802) 863-6326</v>
          </cell>
          <cell r="N56" t="str">
            <v>(802) 863-4951</v>
          </cell>
          <cell r="O56" t="str">
            <v>183 ST PAUL STREET</v>
          </cell>
          <cell r="P56" t="str">
            <v>BURLINGTON</v>
          </cell>
          <cell r="Q56" t="str">
            <v>VT</v>
          </cell>
          <cell r="R56" t="str">
            <v>05401</v>
          </cell>
          <cell r="S56" t="str">
            <v>BURLINGTON</v>
          </cell>
          <cell r="T56" t="str">
            <v>Meghan Knowles</v>
          </cell>
          <cell r="U56" t="str">
            <v>PPNNE</v>
          </cell>
          <cell r="V56" t="str">
            <v>VAVP</v>
          </cell>
        </row>
        <row r="57">
          <cell r="A57">
            <v>61537</v>
          </cell>
          <cell r="B57" t="str">
            <v>THE PEARL STREET CLINIC</v>
          </cell>
          <cell r="C57" t="str">
            <v>CASEY FORCIER</v>
          </cell>
          <cell r="D57" t="str">
            <v>CFORCIER@CHCB.ORG</v>
          </cell>
          <cell r="E57" t="str">
            <v>MARSHA ELLIS</v>
          </cell>
          <cell r="F57" t="str">
            <v xml:space="preserve">MELLIS@CHCB.ORG </v>
          </cell>
          <cell r="G57"/>
          <cell r="H57"/>
          <cell r="I57" t="str">
            <v>HEATHER STEIN</v>
          </cell>
          <cell r="J57" t="str">
            <v>MD</v>
          </cell>
          <cell r="K57" t="str">
            <v>0420012162</v>
          </cell>
          <cell r="L57" t="str">
            <v>HSTEIN@CHCB.ORG</v>
          </cell>
          <cell r="M57" t="str">
            <v>(802) 652-1080</v>
          </cell>
          <cell r="N57" t="str">
            <v>(802) 860-6263</v>
          </cell>
          <cell r="O57" t="str">
            <v>179 PEARL STREET</v>
          </cell>
          <cell r="P57" t="str">
            <v>BURLINGTON</v>
          </cell>
          <cell r="Q57" t="str">
            <v>VT</v>
          </cell>
          <cell r="R57" t="str">
            <v>05401</v>
          </cell>
          <cell r="S57" t="str">
            <v>BURLINGTON</v>
          </cell>
          <cell r="T57" t="str">
            <v>Meghan Knowles</v>
          </cell>
          <cell r="U57" t="str">
            <v>CHCB</v>
          </cell>
          <cell r="V57" t="str">
            <v>VCVP/VAVP</v>
          </cell>
        </row>
        <row r="58">
          <cell r="A58">
            <v>61538</v>
          </cell>
          <cell r="B58" t="str">
            <v>AFFILIATES IN OB-GYN CARE</v>
          </cell>
          <cell r="C58" t="str">
            <v>JULIA LINDE</v>
          </cell>
          <cell r="D58" t="str">
            <v>JULIA@AFFILIATESOBGYN.COM</v>
          </cell>
          <cell r="E58" t="str">
            <v>MARCIJO LOMBARD</v>
          </cell>
          <cell r="F58" t="str">
            <v>MARCI@AFFILIATESOBGYN.COM</v>
          </cell>
          <cell r="G58"/>
          <cell r="H58"/>
          <cell r="I58" t="str">
            <v>KIMBERLY BLAKE</v>
          </cell>
          <cell r="J58" t="str">
            <v>MD</v>
          </cell>
          <cell r="K58" t="str">
            <v>0420008805</v>
          </cell>
          <cell r="L58" t="str">
            <v>KBLAKE@UVM.EDU</v>
          </cell>
          <cell r="M58" t="str">
            <v>(802) 658-0505</v>
          </cell>
          <cell r="N58" t="str">
            <v>(802) 658-4791</v>
          </cell>
          <cell r="O58" t="str">
            <v>96 COLCHESTER AVENUE</v>
          </cell>
          <cell r="P58" t="str">
            <v>BURLINGTON</v>
          </cell>
          <cell r="Q58" t="str">
            <v>VT</v>
          </cell>
          <cell r="R58" t="str">
            <v>05401</v>
          </cell>
          <cell r="S58" t="str">
            <v>BURLINGTON</v>
          </cell>
          <cell r="T58" t="str">
            <v>Meghan Knowles</v>
          </cell>
          <cell r="U58" t="str">
            <v>NONE</v>
          </cell>
          <cell r="V58" t="str">
            <v>VCVP/VAVP</v>
          </cell>
        </row>
        <row r="59">
          <cell r="A59">
            <v>61540</v>
          </cell>
          <cell r="B59" t="str">
            <v>BROOKSIDE FAMILY HEALTH CENTER</v>
          </cell>
          <cell r="C59" t="str">
            <v>ROGER GIROUX</v>
          </cell>
          <cell r="D59" t="str">
            <v>ROGER@BROOKSIDEHEALTH.COM</v>
          </cell>
          <cell r="E59" t="str">
            <v>MAGGIE ROBINSON</v>
          </cell>
          <cell r="F59" t="str">
            <v>MAGGIE@BROOKSIDEHEALTH.COM</v>
          </cell>
          <cell r="H59"/>
          <cell r="I59" t="str">
            <v>ROGER GIROUX</v>
          </cell>
          <cell r="J59" t="str">
            <v>MD</v>
          </cell>
          <cell r="K59" t="str">
            <v>0420008119</v>
          </cell>
          <cell r="L59" t="str">
            <v>ROGER@BROOKSIDEHEALTH.COM</v>
          </cell>
          <cell r="M59" t="str">
            <v>(802) 482-3900</v>
          </cell>
          <cell r="N59" t="str">
            <v>(802) 482-4159</v>
          </cell>
          <cell r="O59" t="str">
            <v>1882 POND ROAD</v>
          </cell>
          <cell r="P59" t="str">
            <v>HINESBURG</v>
          </cell>
          <cell r="Q59" t="str">
            <v>VT</v>
          </cell>
          <cell r="R59" t="str">
            <v>05461</v>
          </cell>
          <cell r="S59" t="str">
            <v>BURLINGTON</v>
          </cell>
          <cell r="T59" t="str">
            <v>Meghan Knowles</v>
          </cell>
          <cell r="U59" t="str">
            <v>NONE</v>
          </cell>
          <cell r="V59" t="str">
            <v>VCVP/VAVP</v>
          </cell>
        </row>
        <row r="60">
          <cell r="A60">
            <v>61542</v>
          </cell>
          <cell r="B60" t="str">
            <v>MOUNTAIN VIEW NATURAL MEDICINE BURLINGTON</v>
          </cell>
          <cell r="C60" t="str">
            <v>KRISTEN KRAUSE</v>
          </cell>
          <cell r="D60" t="str">
            <v>KK@MOUNTAINVIEWNATURALMEDICINE.COM</v>
          </cell>
          <cell r="E60" t="str">
            <v>LUANA LIFE</v>
          </cell>
          <cell r="F60" t="str">
            <v>LUANAMVNM@GMAIL.COM</v>
          </cell>
          <cell r="G60"/>
          <cell r="H60"/>
          <cell r="I60" t="str">
            <v>LORILEE SCHOENBECK</v>
          </cell>
          <cell r="J60" t="str">
            <v>ND</v>
          </cell>
          <cell r="K60" t="str">
            <v>0990000005</v>
          </cell>
          <cell r="L60" t="str">
            <v>LLSCHOENBECK@COMCAST.NET</v>
          </cell>
          <cell r="M60" t="str">
            <v>(802) 860-3366</v>
          </cell>
          <cell r="N60" t="str">
            <v>(866) 497-0461</v>
          </cell>
          <cell r="O60" t="str">
            <v>185 TILLEY DRIVE, SUITE 51</v>
          </cell>
          <cell r="P60" t="str">
            <v>SOUTH BURLINGTON</v>
          </cell>
          <cell r="Q60" t="str">
            <v>VT</v>
          </cell>
          <cell r="R60" t="str">
            <v>05403</v>
          </cell>
          <cell r="S60" t="str">
            <v>BURLINGTON</v>
          </cell>
          <cell r="T60" t="str">
            <v>Meghan Knowles</v>
          </cell>
          <cell r="U60" t="str">
            <v>NONE</v>
          </cell>
          <cell r="V60" t="str">
            <v>VCVP/VAVP</v>
          </cell>
        </row>
        <row r="61">
          <cell r="A61">
            <v>61543</v>
          </cell>
          <cell r="B61" t="str">
            <v>RICHMOND FAMILY MEDICINE</v>
          </cell>
          <cell r="C61" t="str">
            <v>KATHLEEN HAMILTON</v>
          </cell>
          <cell r="D61" t="str">
            <v>KATHLEENHAMILTON@RICHMONDFAMILYMEDICINE.ORG</v>
          </cell>
          <cell r="E61" t="str">
            <v>DEIRDRE HOWARD</v>
          </cell>
          <cell r="F61" t="str">
            <v>DEIRDREHOWARD@RICHMONDFAMILYMEDICINE.ORG</v>
          </cell>
          <cell r="G61"/>
          <cell r="H61"/>
          <cell r="I61" t="str">
            <v>S HANNAH RABIN</v>
          </cell>
          <cell r="J61" t="str">
            <v>MD</v>
          </cell>
          <cell r="K61" t="str">
            <v>0420009867</v>
          </cell>
          <cell r="L61" t="str">
            <v>HANNAHRABIN@RICHMONDFAMILYMEDICINE.ORG</v>
          </cell>
          <cell r="M61" t="str">
            <v>(802) 434-4123</v>
          </cell>
          <cell r="N61" t="str">
            <v>(802) 434-3130</v>
          </cell>
          <cell r="O61" t="str">
            <v>30 WEST MAIN STREET</v>
          </cell>
          <cell r="P61" t="str">
            <v>RICHMOND</v>
          </cell>
          <cell r="Q61" t="str">
            <v>VT</v>
          </cell>
          <cell r="R61" t="str">
            <v>05477</v>
          </cell>
          <cell r="S61" t="str">
            <v>BURLINGTON</v>
          </cell>
          <cell r="T61" t="str">
            <v>Meghan Knowles</v>
          </cell>
          <cell r="U61" t="str">
            <v>NONE</v>
          </cell>
          <cell r="V61" t="str">
            <v>VCVP/VAVP</v>
          </cell>
        </row>
        <row r="62">
          <cell r="A62">
            <v>61544</v>
          </cell>
          <cell r="B62" t="str">
            <v>UVM MEDICAL CENTER- ADULT PRIMARY CARE- ESSEX</v>
          </cell>
          <cell r="C62" t="str">
            <v>MICHELLE CHAGNON</v>
          </cell>
          <cell r="D62" t="str">
            <v>MICHELLE.CHAGNON@UVMHEALTH.ORG</v>
          </cell>
          <cell r="E62" t="str">
            <v>BARBARA LINDBERG</v>
          </cell>
          <cell r="F62" t="str">
            <v>BARBARA.LINDBERG@UVMHEALTH.ORG</v>
          </cell>
          <cell r="G62" t="str">
            <v>JAMES WILLIAMSON</v>
          </cell>
          <cell r="H62" t="str">
            <v>JAMES.WILLIAMSON@UVMHEALTH.ORG</v>
          </cell>
          <cell r="I62" t="str">
            <v>DIANE HADDOCK</v>
          </cell>
          <cell r="J62" t="str">
            <v>MD</v>
          </cell>
          <cell r="K62" t="str">
            <v>0420011218</v>
          </cell>
          <cell r="L62" t="str">
            <v>DIANE.HADDOCK@UVMHEALTH.ORG</v>
          </cell>
          <cell r="M62" t="str">
            <v>(802) 847-8354</v>
          </cell>
          <cell r="N62" t="str">
            <v>(802) 847-6575</v>
          </cell>
          <cell r="O62" t="str">
            <v>2 ESSEX WAY</v>
          </cell>
          <cell r="P62" t="str">
            <v>ESSEX JUNCTION</v>
          </cell>
          <cell r="Q62" t="str">
            <v>VT</v>
          </cell>
          <cell r="R62" t="str">
            <v>05452</v>
          </cell>
          <cell r="S62" t="str">
            <v>BURLINGTON</v>
          </cell>
          <cell r="T62" t="str">
            <v>Meghan Knowles</v>
          </cell>
          <cell r="U62" t="str">
            <v>UNIVERSITY OF VERMONT</v>
          </cell>
          <cell r="V62" t="str">
            <v>VCVP/VAVP</v>
          </cell>
        </row>
        <row r="63">
          <cell r="A63">
            <v>61547</v>
          </cell>
          <cell r="B63" t="str">
            <v>UVM MEDICAL CENTER- ADULT PRIMARY CARE- WILLISTON</v>
          </cell>
          <cell r="C63" t="str">
            <v>JOLENE FERLAZZO</v>
          </cell>
          <cell r="D63" t="str">
            <v>JOLENE.FERLAZZO@UVMHEALTH.ORG</v>
          </cell>
          <cell r="E63" t="str">
            <v>JULIANE ANDERSON</v>
          </cell>
          <cell r="F63" t="str">
            <v>JULIANE.ANDERSON@UVMHEALTH.ORG</v>
          </cell>
          <cell r="G63"/>
          <cell r="H63"/>
          <cell r="I63" t="str">
            <v>LUCY MILLER</v>
          </cell>
          <cell r="J63" t="str">
            <v>MD</v>
          </cell>
          <cell r="K63" t="str">
            <v>0420009522</v>
          </cell>
          <cell r="L63" t="str">
            <v>LUCY.MILLER@UVMHEALTH.ORG</v>
          </cell>
          <cell r="M63" t="str">
            <v>(802) 847-1470</v>
          </cell>
          <cell r="N63" t="str">
            <v>(802) 847-7135</v>
          </cell>
          <cell r="O63" t="str">
            <v>353 BLAIR PARK ROAD</v>
          </cell>
          <cell r="P63" t="str">
            <v>WILLISTON</v>
          </cell>
          <cell r="Q63" t="str">
            <v>VT</v>
          </cell>
          <cell r="R63" t="str">
            <v>05495</v>
          </cell>
          <cell r="S63" t="str">
            <v>BURLINGTON</v>
          </cell>
          <cell r="T63" t="str">
            <v>Meghan Knowles</v>
          </cell>
          <cell r="U63" t="str">
            <v>UNIVERSITY OF VERMONT</v>
          </cell>
          <cell r="V63" t="str">
            <v>VCVP/VAVP</v>
          </cell>
        </row>
        <row r="64">
          <cell r="A64">
            <v>61548</v>
          </cell>
          <cell r="B64" t="str">
            <v>UVM MEDICAL CENTER- ADULT PRIMARY CARE- SOUTH BURLINGTON</v>
          </cell>
          <cell r="C64" t="str">
            <v>JODY HEFFERNAN</v>
          </cell>
          <cell r="D64" t="str">
            <v>JODY.HEFFERNAN@UVMHEALTH.ORG</v>
          </cell>
          <cell r="E64" t="str">
            <v>JEANNE BULGER</v>
          </cell>
          <cell r="F64" t="str">
            <v>JEANNE.BULGER@UVMHEALTH.ORG</v>
          </cell>
          <cell r="G64"/>
          <cell r="H64"/>
          <cell r="I64" t="str">
            <v>MARIE SANDOVAL</v>
          </cell>
          <cell r="J64" t="str">
            <v>MD</v>
          </cell>
          <cell r="K64" t="str">
            <v>0420009692</v>
          </cell>
          <cell r="L64" t="str">
            <v>MARIE.SANDOVAL@UVMHEALTH.ORG</v>
          </cell>
          <cell r="M64" t="str">
            <v>(802) 847-4714</v>
          </cell>
          <cell r="N64" t="str">
            <v>(802) 847-6333</v>
          </cell>
          <cell r="O64" t="str">
            <v>1 TIMBER LANE</v>
          </cell>
          <cell r="P64" t="str">
            <v>SOUTH BURLINGTON</v>
          </cell>
          <cell r="Q64" t="str">
            <v>VT</v>
          </cell>
          <cell r="R64" t="str">
            <v>05403</v>
          </cell>
          <cell r="S64" t="str">
            <v>BURLINGTON</v>
          </cell>
          <cell r="T64" t="str">
            <v>Meghan Knowles</v>
          </cell>
          <cell r="U64" t="str">
            <v>UNIVERSITY OF VERMONT</v>
          </cell>
          <cell r="V64" t="str">
            <v>VCVP/VAVP</v>
          </cell>
        </row>
        <row r="65">
          <cell r="A65">
            <v>61549</v>
          </cell>
          <cell r="B65" t="str">
            <v>UVM MEDICAL CENTER- ADULT PRIMARY CARE- UHC</v>
          </cell>
          <cell r="C65" t="str">
            <v>LISA MAPLE</v>
          </cell>
          <cell r="D65" t="str">
            <v>LISA.MAPLE@UVMHEALTH.ORG</v>
          </cell>
          <cell r="E65" t="str">
            <v>CRISTINE GAY</v>
          </cell>
          <cell r="F65" t="str">
            <v>CRISTINE.GAY@UVMHEALTH.ORG</v>
          </cell>
          <cell r="G65"/>
          <cell r="H65"/>
          <cell r="I65" t="str">
            <v>CLAUDIA BERGER</v>
          </cell>
          <cell r="J65" t="str">
            <v>MD</v>
          </cell>
          <cell r="K65" t="str">
            <v>0420008954</v>
          </cell>
          <cell r="L65" t="str">
            <v>CLAUDIA.BERGER@UVMHEALTH.ORG</v>
          </cell>
          <cell r="M65" t="str">
            <v>(802) 847-4531</v>
          </cell>
          <cell r="N65" t="str">
            <v>(802) 847-1523</v>
          </cell>
          <cell r="O65" t="str">
            <v>1 SOUTH PROSPECT STREET</v>
          </cell>
          <cell r="P65" t="str">
            <v>BURLINGTON</v>
          </cell>
          <cell r="Q65" t="str">
            <v>VT</v>
          </cell>
          <cell r="R65" t="str">
            <v>05402</v>
          </cell>
          <cell r="S65" t="str">
            <v>BURLINGTON</v>
          </cell>
          <cell r="T65" t="str">
            <v>Meghan Knowles</v>
          </cell>
          <cell r="U65" t="str">
            <v>UNIVERSITY OF VERMONT</v>
          </cell>
          <cell r="V65" t="str">
            <v>VCVP/VAVP</v>
          </cell>
        </row>
        <row r="66">
          <cell r="A66">
            <v>61551</v>
          </cell>
          <cell r="B66" t="str">
            <v>FRANK LANDRY MD PLC</v>
          </cell>
          <cell r="C66" t="str">
            <v>SANDY LABOMBARD</v>
          </cell>
          <cell r="D66" t="str">
            <v>TLABOMBARD_793@COMCAST.NET</v>
          </cell>
          <cell r="E66" t="str">
            <v>DR LANDRY</v>
          </cell>
          <cell r="F66" t="str">
            <v>DRLANDRYSTAFF@MDVIP.COM</v>
          </cell>
          <cell r="G66"/>
          <cell r="H66"/>
          <cell r="I66" t="str">
            <v>FRANK LANDRY</v>
          </cell>
          <cell r="J66" t="str">
            <v>MD</v>
          </cell>
          <cell r="K66" t="str">
            <v>0420007996</v>
          </cell>
          <cell r="L66" t="str">
            <v>DRLANDRYSTAFF@MDVIP.COM</v>
          </cell>
          <cell r="M66" t="str">
            <v>(802) 860-3940</v>
          </cell>
          <cell r="N66" t="str">
            <v>(802) 497-0511</v>
          </cell>
          <cell r="O66" t="str">
            <v>43 TIMBERLANE</v>
          </cell>
          <cell r="P66" t="str">
            <v>SOUTH BURLINGTON</v>
          </cell>
          <cell r="Q66" t="str">
            <v>VT</v>
          </cell>
          <cell r="R66" t="str">
            <v>05403</v>
          </cell>
          <cell r="S66" t="str">
            <v>BURLINGTON</v>
          </cell>
          <cell r="T66" t="str">
            <v>Meghan Knowles</v>
          </cell>
          <cell r="U66" t="str">
            <v>NONE</v>
          </cell>
          <cell r="V66" t="str">
            <v>VAVP</v>
          </cell>
        </row>
        <row r="67">
          <cell r="A67">
            <v>61552</v>
          </cell>
          <cell r="B67" t="str">
            <v>ALICIA CUNNINGHAM MD</v>
          </cell>
          <cell r="C67" t="str">
            <v>LORI WESTON</v>
          </cell>
          <cell r="D67" t="str">
            <v>STAFF@ALICIACUNNINGHAM.COM</v>
          </cell>
          <cell r="E67" t="str">
            <v>ALICIA CUNNINGHAM MD</v>
          </cell>
          <cell r="F67" t="str">
            <v>MD@ALICIACUNNINGHAM.COM</v>
          </cell>
          <cell r="G67"/>
          <cell r="H67"/>
          <cell r="I67" t="str">
            <v>ALICIA CUNNINGHAM</v>
          </cell>
          <cell r="J67" t="str">
            <v>MD</v>
          </cell>
          <cell r="K67" t="str">
            <v>0420011009</v>
          </cell>
          <cell r="L67" t="str">
            <v>MD@ALICIACUNNINGHAM.COM</v>
          </cell>
          <cell r="M67" t="str">
            <v>(802) 881-9019</v>
          </cell>
          <cell r="N67" t="str">
            <v>(802) 318-4052</v>
          </cell>
          <cell r="O67" t="str">
            <v>181 S UNION STREET</v>
          </cell>
          <cell r="P67" t="str">
            <v>BURLINGTON</v>
          </cell>
          <cell r="Q67" t="str">
            <v>VT</v>
          </cell>
          <cell r="R67" t="str">
            <v>05401</v>
          </cell>
          <cell r="S67" t="str">
            <v>BURLINGTON</v>
          </cell>
          <cell r="T67" t="str">
            <v>Meghan Knowles</v>
          </cell>
          <cell r="U67" t="str">
            <v>NONE</v>
          </cell>
          <cell r="V67" t="str">
            <v>VAVP</v>
          </cell>
        </row>
        <row r="68">
          <cell r="A68">
            <v>61563</v>
          </cell>
          <cell r="B68" t="str">
            <v>TIMBERLANE PEDIATRICS MILTON</v>
          </cell>
          <cell r="C68" t="str">
            <v>ASHLEY GARNEAU</v>
          </cell>
          <cell r="D68" t="str">
            <v>AGARNEAU@PCHPMD.COM</v>
          </cell>
          <cell r="E68" t="str">
            <v>VENNA ANTONIO</v>
          </cell>
          <cell r="F68" t="str">
            <v>VANTONIO@PCHPMD.COM</v>
          </cell>
          <cell r="G68"/>
          <cell r="H68"/>
          <cell r="I68" t="str">
            <v>BARBARA KENNEDY</v>
          </cell>
          <cell r="J68" t="str">
            <v>MD</v>
          </cell>
          <cell r="K68" t="str">
            <v>0420007533</v>
          </cell>
          <cell r="L68" t="str">
            <v>BKENNEDY@PCHPMD.COM</v>
          </cell>
          <cell r="M68" t="str">
            <v>(802) 893-1200</v>
          </cell>
          <cell r="N68" t="str">
            <v>(802) 893-2756</v>
          </cell>
          <cell r="O68" t="str">
            <v>11 HAYDENBERRY DRIVE SUITE 103</v>
          </cell>
          <cell r="P68" t="str">
            <v>MILTON</v>
          </cell>
          <cell r="Q68" t="str">
            <v>VT</v>
          </cell>
          <cell r="R68" t="str">
            <v>05468</v>
          </cell>
          <cell r="S68" t="str">
            <v>BURLINGTON</v>
          </cell>
          <cell r="T68" t="str">
            <v>Meghan Knowles</v>
          </cell>
          <cell r="U68" t="str">
            <v>PCHC</v>
          </cell>
          <cell r="V68" t="str">
            <v>VCVP/VAVP</v>
          </cell>
        </row>
        <row r="69">
          <cell r="A69">
            <v>61565</v>
          </cell>
          <cell r="B69" t="str">
            <v>VERMONT NATURAL FAMILY MEDICINE</v>
          </cell>
          <cell r="C69" t="str">
            <v>NICHOLAS GAYTON</v>
          </cell>
          <cell r="D69" t="str">
            <v>ADMIN@VTNATURALFAMILYMEDICINE.COM</v>
          </cell>
          <cell r="E69" t="str">
            <v xml:space="preserve">JOSHUA GREEN </v>
          </cell>
          <cell r="F69" t="str">
            <v>THEGREENDOCTOR@GMAIL.COM</v>
          </cell>
          <cell r="G69"/>
          <cell r="H69"/>
          <cell r="I69" t="str">
            <v>JOSHUA GREEN</v>
          </cell>
          <cell r="J69" t="str">
            <v>ND</v>
          </cell>
          <cell r="K69" t="str">
            <v>0990072105</v>
          </cell>
          <cell r="L69" t="str">
            <v>ADMIN@VTNATURALFAMILYMEDICINE.COM</v>
          </cell>
          <cell r="M69" t="str">
            <v>(802) 238-8603</v>
          </cell>
          <cell r="N69" t="str">
            <v>(802) 732-9133</v>
          </cell>
          <cell r="O69" t="str">
            <v>13 KILBURN STREET</v>
          </cell>
          <cell r="P69" t="str">
            <v>BURLINGTON</v>
          </cell>
          <cell r="Q69" t="str">
            <v>VT</v>
          </cell>
          <cell r="R69" t="str">
            <v>05401</v>
          </cell>
          <cell r="S69" t="str">
            <v>BURLINGTON</v>
          </cell>
          <cell r="T69" t="str">
            <v>Meghan Knowles</v>
          </cell>
          <cell r="U69" t="str">
            <v>NONE</v>
          </cell>
          <cell r="V69" t="str">
            <v>VCVP/VAVP</v>
          </cell>
        </row>
        <row r="70">
          <cell r="A70">
            <v>61566</v>
          </cell>
          <cell r="B70" t="str">
            <v>NATURAL FAMILY HEALTH PC BURLINGTON</v>
          </cell>
          <cell r="C70" t="str">
            <v>PUANANI PERDUE</v>
          </cell>
          <cell r="D70" t="str">
            <v>OFFICE@VTNFH.COM</v>
          </cell>
          <cell r="E70" t="str">
            <v>CLAIRE GENERAZIO</v>
          </cell>
          <cell r="F70" t="str">
            <v>BTV@VTNFH.COM</v>
          </cell>
          <cell r="G70"/>
          <cell r="H70"/>
          <cell r="I70" t="str">
            <v>KATINA MARTIN</v>
          </cell>
          <cell r="J70" t="str">
            <v>ND</v>
          </cell>
          <cell r="K70" t="str">
            <v>0990000182</v>
          </cell>
          <cell r="L70" t="str">
            <v>KATINA@VTNFH.COM</v>
          </cell>
          <cell r="M70" t="str">
            <v>(802) 540-0873</v>
          </cell>
          <cell r="N70" t="str">
            <v>(802) 352-9008</v>
          </cell>
          <cell r="O70" t="str">
            <v>270 BATTERY STREET</v>
          </cell>
          <cell r="P70" t="str">
            <v>BURLINGTON</v>
          </cell>
          <cell r="Q70" t="str">
            <v>VT</v>
          </cell>
          <cell r="R70" t="str">
            <v>05401</v>
          </cell>
          <cell r="S70" t="str">
            <v>BURLINGTON</v>
          </cell>
          <cell r="T70" t="str">
            <v>Meghan Knowles</v>
          </cell>
          <cell r="U70" t="str">
            <v>NONE</v>
          </cell>
          <cell r="V70" t="str">
            <v>VCVP/VAVP</v>
          </cell>
        </row>
        <row r="71">
          <cell r="A71">
            <v>61567</v>
          </cell>
          <cell r="B71" t="str">
            <v>MOUNTAIN VIEW NATURAL MEDICINE COLCHESTER</v>
          </cell>
          <cell r="C71" t="str">
            <v>KRISTEN KRAUSE</v>
          </cell>
          <cell r="D71" t="str">
            <v>KK@MOUNTAINVIEWNATURALMEDICINE.COM</v>
          </cell>
          <cell r="E71" t="str">
            <v>ABIGAIL HOOPER</v>
          </cell>
          <cell r="F71" t="str">
            <v>ABBYMVNM@GMAIL.COM</v>
          </cell>
          <cell r="G71"/>
          <cell r="H71"/>
          <cell r="I71" t="str">
            <v>MICHAEL GRAVETT</v>
          </cell>
          <cell r="J71" t="str">
            <v>ND</v>
          </cell>
          <cell r="K71" t="str">
            <v>0990120401</v>
          </cell>
          <cell r="L71" t="str">
            <v>DRMICHAELGRAVETT@GMAIL.COM</v>
          </cell>
          <cell r="M71" t="str">
            <v>(802) 860-3366</v>
          </cell>
          <cell r="N71" t="str">
            <v>(802) 497-0461</v>
          </cell>
          <cell r="O71" t="str">
            <v>302 MOUNTAIN VIEW DRIVE</v>
          </cell>
          <cell r="P71" t="str">
            <v>COLCHESTER</v>
          </cell>
          <cell r="Q71" t="str">
            <v>VT</v>
          </cell>
          <cell r="R71" t="str">
            <v>05446</v>
          </cell>
          <cell r="S71" t="str">
            <v>BURLINGTON</v>
          </cell>
          <cell r="T71" t="str">
            <v>Meghan Knowles</v>
          </cell>
          <cell r="U71" t="str">
            <v>NONE</v>
          </cell>
          <cell r="V71" t="str">
            <v>VCVP/VAVP</v>
          </cell>
        </row>
        <row r="72">
          <cell r="A72">
            <v>61568</v>
          </cell>
          <cell r="B72" t="str">
            <v>UVM PEDIATRIC PRIMARY CARE BRF CLINIC</v>
          </cell>
          <cell r="C72" t="str">
            <v>TAMMY ROGERS</v>
          </cell>
          <cell r="D72" t="str">
            <v>TAMMY.ROGERS@UVMHEALTH.ORG</v>
          </cell>
          <cell r="E72" t="str">
            <v>RENEE DALL</v>
          </cell>
          <cell r="F72" t="str">
            <v>RENEE.DALL@UVMHEALTH.ORG</v>
          </cell>
          <cell r="G72" t="str">
            <v>LAURIE OSE</v>
          </cell>
          <cell r="H72" t="str">
            <v>LAURIE.OSE@UVMHEALTH.ORG</v>
          </cell>
          <cell r="I72" t="str">
            <v>ANDREA GREEN</v>
          </cell>
          <cell r="J72" t="str">
            <v>MD</v>
          </cell>
          <cell r="K72" t="str">
            <v>0420010520</v>
          </cell>
          <cell r="L72" t="str">
            <v>ANDREA.GREEN@UVMHEALTH.ORG</v>
          </cell>
          <cell r="M72" t="str">
            <v>(802) 847-4696</v>
          </cell>
          <cell r="N72" t="str">
            <v>(802) 847-4612</v>
          </cell>
          <cell r="O72" t="str">
            <v>20 ALLEN STREET</v>
          </cell>
          <cell r="P72" t="str">
            <v>BURLINGTON</v>
          </cell>
          <cell r="Q72" t="str">
            <v>VT</v>
          </cell>
          <cell r="R72" t="str">
            <v>05401</v>
          </cell>
          <cell r="S72" t="str">
            <v>BURLINGTON</v>
          </cell>
          <cell r="T72" t="str">
            <v>Meghan Knowles</v>
          </cell>
          <cell r="U72" t="str">
            <v>UNIVERSITY OF VERMONT</v>
          </cell>
          <cell r="V72" t="str">
            <v>VCVP/VAVP</v>
          </cell>
        </row>
        <row r="73">
          <cell r="A73">
            <v>61592</v>
          </cell>
          <cell r="B73" t="str">
            <v>CHITTENDEN REGIONAL CORRECTIONAL FACILITY</v>
          </cell>
          <cell r="C73" t="str">
            <v>CRYSTAL ALEXANDER</v>
          </cell>
          <cell r="D73" t="str">
            <v>CALEXANDER@VITALCOREHS.COM</v>
          </cell>
          <cell r="E73" t="str">
            <v>KAIVUN LANGFORD</v>
          </cell>
          <cell r="F73" t="str">
            <v>KLANGFORD@VITALCOREHS.COM</v>
          </cell>
          <cell r="G73"/>
          <cell r="H73"/>
          <cell r="I73" t="str">
            <v>HEATHER UNGEHEUER</v>
          </cell>
          <cell r="J73" t="str">
            <v>NP</v>
          </cell>
          <cell r="K73" t="str">
            <v>1010134590</v>
          </cell>
          <cell r="L73" t="str">
            <v>HUNGEHEUER@VITALCOREHS.COM</v>
          </cell>
          <cell r="M73" t="str">
            <v>(802) 660-8539</v>
          </cell>
          <cell r="N73" t="str">
            <v>(802) 864-9937</v>
          </cell>
          <cell r="O73" t="str">
            <v>7 FARRELL STREET</v>
          </cell>
          <cell r="P73" t="str">
            <v>SOUTH BURLINGTON</v>
          </cell>
          <cell r="Q73" t="str">
            <v>VT</v>
          </cell>
          <cell r="R73">
            <v>5403</v>
          </cell>
          <cell r="S73" t="str">
            <v>BURLINGTON</v>
          </cell>
          <cell r="T73" t="str">
            <v>Meghan Knowles</v>
          </cell>
          <cell r="U73" t="str">
            <v>VITAL CORE</v>
          </cell>
          <cell r="V73" t="str">
            <v>VAVP</v>
          </cell>
        </row>
        <row r="74">
          <cell r="A74">
            <v>61593</v>
          </cell>
          <cell r="B74" t="str">
            <v>CHCB GOOD HEALTH INTERNAL MEDICINE</v>
          </cell>
          <cell r="C74" t="str">
            <v>JULIA HALVORSON-PHELAN</v>
          </cell>
          <cell r="D74" t="str">
            <v>JHALVORSON@CHCB.ORG</v>
          </cell>
          <cell r="E74" t="str">
            <v>DYLAN HART</v>
          </cell>
          <cell r="F74" t="str">
            <v>DYHART@CHCB.ORG</v>
          </cell>
          <cell r="G74"/>
          <cell r="H74"/>
          <cell r="I74" t="str">
            <v>PETER GUNTHER</v>
          </cell>
          <cell r="J74" t="str">
            <v>MD</v>
          </cell>
          <cell r="K74" t="str">
            <v>0420007238</v>
          </cell>
          <cell r="L74" t="str">
            <v>PGUNTHER@CHCB.ORG</v>
          </cell>
          <cell r="M74" t="str">
            <v>(802) 860-1441</v>
          </cell>
          <cell r="N74" t="str">
            <v>(802) 860-4646</v>
          </cell>
          <cell r="O74" t="str">
            <v>368 DORSET STREET</v>
          </cell>
          <cell r="P74" t="str">
            <v>SOUTH BURLINGTON</v>
          </cell>
          <cell r="Q74" t="str">
            <v>VT</v>
          </cell>
          <cell r="R74" t="str">
            <v>05403</v>
          </cell>
          <cell r="S74" t="str">
            <v>BURLINGTON</v>
          </cell>
          <cell r="T74" t="str">
            <v>Meghan Knowles</v>
          </cell>
          <cell r="U74" t="str">
            <v>CHCB</v>
          </cell>
          <cell r="V74" t="str">
            <v>VAVP</v>
          </cell>
        </row>
        <row r="75">
          <cell r="A75">
            <v>68001</v>
          </cell>
          <cell r="B75" t="str">
            <v>MOUNT ANTHONY PRIMARY CARE</v>
          </cell>
          <cell r="C75" t="str">
            <v>KATHERINE AUSTIN</v>
          </cell>
          <cell r="D75" t="str">
            <v xml:space="preserve">KAUSTIN@PCHPMD.COM </v>
          </cell>
          <cell r="E75" t="str">
            <v>JENNIFER WRUBLESKI</v>
          </cell>
          <cell r="F75" t="str">
            <v>JWRUBLESKI@PCHPMD.COM</v>
          </cell>
          <cell r="G75"/>
          <cell r="H75"/>
          <cell r="I75" t="str">
            <v>THERESE DRANGINIS</v>
          </cell>
          <cell r="J75" t="str">
            <v>MD</v>
          </cell>
          <cell r="K75" t="str">
            <v>0420008148</v>
          </cell>
          <cell r="L75" t="str">
            <v>TDRANGINIS@PCHPMD.COM</v>
          </cell>
          <cell r="M75" t="str">
            <v>(802) 447-2343</v>
          </cell>
          <cell r="N75" t="str">
            <v>(802) 442-4636</v>
          </cell>
          <cell r="O75" t="str">
            <v>655 MAIN STREET; SUITE 1</v>
          </cell>
          <cell r="P75" t="str">
            <v>BENNINGTON</v>
          </cell>
          <cell r="Q75" t="str">
            <v>VT</v>
          </cell>
          <cell r="R75" t="str">
            <v>05201</v>
          </cell>
          <cell r="S75" t="str">
            <v>BENNINGTON</v>
          </cell>
          <cell r="T75" t="str">
            <v>Abby Parker</v>
          </cell>
          <cell r="U75" t="str">
            <v>PCHP</v>
          </cell>
          <cell r="V75" t="str">
            <v>VCVP/VAVP</v>
          </cell>
        </row>
        <row r="76">
          <cell r="A76">
            <v>68003</v>
          </cell>
          <cell r="B76" t="str">
            <v>BROOKSIDE PEDIATRICS</v>
          </cell>
          <cell r="C76" t="str">
            <v>SHAWNA KOLAKOWSKI</v>
          </cell>
          <cell r="D76" t="str">
            <v>SKOLAKOWSKI@BROOKSIDEKIDSVT.COM</v>
          </cell>
          <cell r="E76" t="str">
            <v>CANDICE CHAPMAN</v>
          </cell>
          <cell r="F76" t="str">
            <v>CCHAPMAN@BROOKSIDEKIDSVT.COM</v>
          </cell>
          <cell r="G76"/>
          <cell r="H76"/>
          <cell r="I76" t="str">
            <v>THEODORE JOHNSON</v>
          </cell>
          <cell r="J76" t="str">
            <v>MD</v>
          </cell>
          <cell r="K76" t="str">
            <v>0420006640</v>
          </cell>
          <cell r="L76" t="str">
            <v>JOHNSON_THEODORE@HOTMAIL.COM</v>
          </cell>
          <cell r="M76" t="str">
            <v>(802) 442-2264</v>
          </cell>
          <cell r="N76" t="str">
            <v>(802) 442-2337</v>
          </cell>
          <cell r="O76" t="str">
            <v>194 NORTH STREET</v>
          </cell>
          <cell r="P76" t="str">
            <v>BENNINGTON</v>
          </cell>
          <cell r="Q76" t="str">
            <v>VT</v>
          </cell>
          <cell r="R76" t="str">
            <v>05201</v>
          </cell>
          <cell r="S76" t="str">
            <v>BENNINGTON</v>
          </cell>
          <cell r="T76" t="str">
            <v>Abby Parker</v>
          </cell>
          <cell r="U76" t="str">
            <v>NONE</v>
          </cell>
          <cell r="V76" t="str">
            <v>VCVP/VAVP</v>
          </cell>
        </row>
        <row r="77">
          <cell r="A77">
            <v>68004</v>
          </cell>
          <cell r="B77" t="str">
            <v>GREEN MOUNTAIN PEDIATRICS, P.C.</v>
          </cell>
          <cell r="C77" t="str">
            <v>JODI BEAUDOIN</v>
          </cell>
          <cell r="D77" t="str">
            <v>TWIGGUMS@COMCAST.NET</v>
          </cell>
          <cell r="E77" t="str">
            <v>JUDY ORTON</v>
          </cell>
          <cell r="F77" t="str">
            <v>J.ORTON@GREENMOUNTAINPEDS.COM</v>
          </cell>
          <cell r="G77"/>
          <cell r="H77"/>
          <cell r="I77" t="str">
            <v xml:space="preserve">JUDY ORTON </v>
          </cell>
          <cell r="J77" t="str">
            <v>MD</v>
          </cell>
          <cell r="K77" t="str">
            <v>0420007959</v>
          </cell>
          <cell r="L77" t="str">
            <v>J.ORTON@GREENMOUNTAINPEDS.COM</v>
          </cell>
          <cell r="M77" t="str">
            <v>(802) 442-6057</v>
          </cell>
          <cell r="N77" t="str">
            <v>(802) 447-1348</v>
          </cell>
          <cell r="O77" t="str">
            <v>901 MAIN STREET</v>
          </cell>
          <cell r="P77" t="str">
            <v>BENNINGTON</v>
          </cell>
          <cell r="Q77" t="str">
            <v>VT</v>
          </cell>
          <cell r="R77" t="str">
            <v>05201</v>
          </cell>
          <cell r="S77" t="str">
            <v>BENNINGTON</v>
          </cell>
          <cell r="T77" t="str">
            <v>Abby Parker</v>
          </cell>
          <cell r="U77" t="str">
            <v>NONE</v>
          </cell>
          <cell r="V77" t="str">
            <v>VCVP/VAVP</v>
          </cell>
        </row>
        <row r="78">
          <cell r="A78">
            <v>68005</v>
          </cell>
          <cell r="B78" t="str">
            <v>MANCHESTER MEDICAL CENTER</v>
          </cell>
          <cell r="C78" t="str">
            <v>LARRY ETTER</v>
          </cell>
          <cell r="D78" t="str">
            <v>LETTER@MMCVT.COM</v>
          </cell>
          <cell r="E78" t="str">
            <v>JANEL KITTRIDGE</v>
          </cell>
          <cell r="F78" t="str">
            <v>DR.KITTRIDGE@MMCVT.COM</v>
          </cell>
          <cell r="G78"/>
          <cell r="H78"/>
          <cell r="I78" t="str">
            <v>JANEL KITTRIDGE</v>
          </cell>
          <cell r="J78" t="str">
            <v>MD</v>
          </cell>
          <cell r="K78" t="str">
            <v>0320046224</v>
          </cell>
          <cell r="L78" t="str">
            <v>DR.KITTRIDGE@MMCVT.COM</v>
          </cell>
          <cell r="M78" t="str">
            <v>(802) 768-1718</v>
          </cell>
          <cell r="N78" t="str">
            <v>(802) 768-1718</v>
          </cell>
          <cell r="O78" t="str">
            <v>34 BONNET ST.</v>
          </cell>
          <cell r="P78" t="str">
            <v>MANCHESTER CENTER</v>
          </cell>
          <cell r="Q78" t="str">
            <v>VT</v>
          </cell>
          <cell r="R78" t="str">
            <v>05255</v>
          </cell>
          <cell r="S78" t="str">
            <v>BENNINGTON</v>
          </cell>
          <cell r="T78" t="str">
            <v>Abby Parker</v>
          </cell>
          <cell r="U78" t="str">
            <v>NONE</v>
          </cell>
          <cell r="V78" t="str">
            <v>VCVP/VAVP</v>
          </cell>
        </row>
        <row r="79">
          <cell r="A79">
            <v>68006</v>
          </cell>
          <cell r="B79" t="str">
            <v>NORTHSHIRE MEDICAL CENTER</v>
          </cell>
          <cell r="C79" t="str">
            <v>JANE AMS</v>
          </cell>
          <cell r="D79" t="str">
            <v>JANE.AMS@SVHEALTHCARE.ORG</v>
          </cell>
          <cell r="E79" t="str">
            <v>JULIE HUNTER</v>
          </cell>
          <cell r="F79" t="str">
            <v>JULIE.HUNTER@SVHEALTHCARE.ORG</v>
          </cell>
          <cell r="G79"/>
          <cell r="H79"/>
          <cell r="I79" t="str">
            <v>NATACHA JAGER</v>
          </cell>
          <cell r="J79" t="str">
            <v>MD</v>
          </cell>
          <cell r="K79" t="str">
            <v>0420009738</v>
          </cell>
          <cell r="L79" t="str">
            <v>NATACHA.JAGER@SVHEALTHCARE.ORG</v>
          </cell>
          <cell r="M79" t="str">
            <v>(802) 362-4440</v>
          </cell>
          <cell r="N79" t="str">
            <v>(802) 362-7146</v>
          </cell>
          <cell r="O79" t="str">
            <v>5957 MAIN STREET</v>
          </cell>
          <cell r="P79" t="str">
            <v>MANCHESTER CENTER</v>
          </cell>
          <cell r="Q79" t="str">
            <v>VT</v>
          </cell>
          <cell r="R79" t="str">
            <v>05255</v>
          </cell>
          <cell r="S79" t="str">
            <v>BENNINGTON</v>
          </cell>
          <cell r="T79" t="str">
            <v>Abby Parker</v>
          </cell>
          <cell r="U79" t="str">
            <v>SVMC</v>
          </cell>
          <cell r="V79" t="str">
            <v>VCVP/VAVP</v>
          </cell>
        </row>
        <row r="80">
          <cell r="A80">
            <v>68007</v>
          </cell>
          <cell r="B80" t="str">
            <v>SHAFTSBURY MEDICAL ASSOCIATES</v>
          </cell>
          <cell r="C80" t="str">
            <v>LORI BOHMER, LPN</v>
          </cell>
          <cell r="D80" t="str">
            <v>LORISTARR1989@YAHOO.COM</v>
          </cell>
          <cell r="E80" t="str">
            <v>MICHELLE METCALFE</v>
          </cell>
          <cell r="F80" t="str">
            <v>NURSE@SHAFTSBURYMEDICAL.COM</v>
          </cell>
          <cell r="G80"/>
          <cell r="H80"/>
          <cell r="I80" t="str">
            <v>DAVID KING</v>
          </cell>
          <cell r="J80" t="str">
            <v>MD</v>
          </cell>
          <cell r="K80" t="str">
            <v>0420007392</v>
          </cell>
          <cell r="L80" t="str">
            <v>DKING@SHAFTSBURYMEDICAL.COM</v>
          </cell>
          <cell r="M80" t="str">
            <v>(802) 442-8531</v>
          </cell>
          <cell r="N80" t="str">
            <v>(802) 442-1503</v>
          </cell>
          <cell r="O80" t="str">
            <v>P.O. BOX 379</v>
          </cell>
          <cell r="P80" t="str">
            <v>SHAFTSBURY</v>
          </cell>
          <cell r="Q80" t="str">
            <v>VT</v>
          </cell>
          <cell r="R80" t="str">
            <v>05262</v>
          </cell>
          <cell r="S80" t="str">
            <v>BENNINGTON</v>
          </cell>
          <cell r="T80" t="str">
            <v>Abby Parker</v>
          </cell>
          <cell r="U80" t="str">
            <v>NONE</v>
          </cell>
          <cell r="V80" t="str">
            <v>VCVP/VAVP</v>
          </cell>
        </row>
        <row r="81">
          <cell r="A81">
            <v>68009</v>
          </cell>
          <cell r="B81" t="str">
            <v>WINGATE, ANGELA MD</v>
          </cell>
          <cell r="C81" t="str">
            <v>ANGELA WINGATE</v>
          </cell>
          <cell r="D81" t="str">
            <v>AWINGATE160@COMCAST.NET</v>
          </cell>
          <cell r="E81" t="str">
            <v>ROSEANN PRATT</v>
          </cell>
          <cell r="F81" t="str">
            <v>PRATTRWORK@COMCAST.NET</v>
          </cell>
          <cell r="G81"/>
          <cell r="H81"/>
          <cell r="I81" t="str">
            <v xml:space="preserve">ANGELA WINGATE </v>
          </cell>
          <cell r="J81" t="str">
            <v>MD</v>
          </cell>
          <cell r="K81" t="str">
            <v>0420010148</v>
          </cell>
          <cell r="L81" t="str">
            <v>AWINGATE160@COMCAST.NET</v>
          </cell>
          <cell r="M81" t="str">
            <v>(802) 442-0158</v>
          </cell>
          <cell r="N81" t="str">
            <v>(802) 442-0160</v>
          </cell>
          <cell r="O81" t="str">
            <v>160 BENMONT AVENUE, SUITE 25</v>
          </cell>
          <cell r="P81" t="str">
            <v>BENNINGTON</v>
          </cell>
          <cell r="Q81" t="str">
            <v>VT</v>
          </cell>
          <cell r="R81" t="str">
            <v>05201</v>
          </cell>
          <cell r="S81" t="str">
            <v>BENNINGTON</v>
          </cell>
          <cell r="T81" t="str">
            <v>Abby Parker</v>
          </cell>
          <cell r="U81" t="str">
            <v>NONE</v>
          </cell>
          <cell r="V81" t="str">
            <v>VCVP/VAVP</v>
          </cell>
        </row>
        <row r="82">
          <cell r="A82">
            <v>68011</v>
          </cell>
          <cell r="B82" t="str">
            <v>WOMEN AND CHILDREN SERV. OF SOUTHERN VT</v>
          </cell>
          <cell r="C82" t="str">
            <v>MALISA CASEY</v>
          </cell>
          <cell r="D82" t="str">
            <v>MCASEY.DRMILLER@GMAIL.COM</v>
          </cell>
          <cell r="E82" t="str">
            <v>DONNA MILLER</v>
          </cell>
          <cell r="F82" t="str">
            <v>WOMENANDCHILDRENS@GMAIL.COM</v>
          </cell>
          <cell r="G82"/>
          <cell r="H82"/>
          <cell r="I82" t="str">
            <v>DONNA MILLER</v>
          </cell>
          <cell r="J82" t="str">
            <v>MD</v>
          </cell>
          <cell r="K82" t="str">
            <v>0420009163</v>
          </cell>
          <cell r="L82" t="str">
            <v>WOMENANDCHILDRENS@GMAIL.COM</v>
          </cell>
          <cell r="M82" t="str">
            <v>(802) 442-8649</v>
          </cell>
          <cell r="N82" t="str">
            <v>(802) 442-8658</v>
          </cell>
          <cell r="O82" t="str">
            <v>1009 DEPOT STREET</v>
          </cell>
          <cell r="P82" t="str">
            <v>MANCHESTER CENTER</v>
          </cell>
          <cell r="Q82" t="str">
            <v>VT</v>
          </cell>
          <cell r="R82" t="str">
            <v>05255</v>
          </cell>
          <cell r="S82" t="str">
            <v>BENNINGTON</v>
          </cell>
          <cell r="T82" t="str">
            <v>Abby Parker</v>
          </cell>
          <cell r="U82" t="str">
            <v>NONE</v>
          </cell>
          <cell r="V82" t="str">
            <v>VCVP/VAVP</v>
          </cell>
        </row>
        <row r="83">
          <cell r="A83">
            <v>68014</v>
          </cell>
          <cell r="B83" t="str">
            <v>PLANNED PARENTHOOD NNE BENNINGTON</v>
          </cell>
          <cell r="C83" t="str">
            <v>JOANNE LEMAY-GREEN</v>
          </cell>
          <cell r="D83" t="str">
            <v>JOANNEL@PPNNE.ORG</v>
          </cell>
          <cell r="E83" t="str">
            <v>MELISSA STACY</v>
          </cell>
          <cell r="F83" t="str">
            <v>MELISSA.STACY@PPNNE.ORG</v>
          </cell>
          <cell r="G83"/>
          <cell r="H83"/>
          <cell r="I83" t="str">
            <v>DONNA BURKETT</v>
          </cell>
          <cell r="J83" t="str">
            <v>MD</v>
          </cell>
          <cell r="K83" t="str">
            <v>0420012729</v>
          </cell>
          <cell r="L83" t="str">
            <v>DONNA.BURKETT@PPNNE.ORG</v>
          </cell>
          <cell r="M83" t="str">
            <v>(802) 442-8166</v>
          </cell>
          <cell r="N83" t="str">
            <v>(802) 442-2206</v>
          </cell>
          <cell r="O83" t="str">
            <v>210 SOUTH STREET, SUITE 4</v>
          </cell>
          <cell r="P83" t="str">
            <v>BENNINGTON</v>
          </cell>
          <cell r="Q83" t="str">
            <v>VT</v>
          </cell>
          <cell r="R83" t="str">
            <v>05201</v>
          </cell>
          <cell r="S83" t="str">
            <v>BENNINGTON</v>
          </cell>
          <cell r="T83" t="str">
            <v>Abby Parker</v>
          </cell>
          <cell r="U83" t="str">
            <v>PPNNE</v>
          </cell>
          <cell r="V83" t="str">
            <v>VAVP</v>
          </cell>
        </row>
        <row r="84">
          <cell r="A84">
            <v>68015</v>
          </cell>
          <cell r="B84" t="str">
            <v>SVMC PEDIATRICS</v>
          </cell>
          <cell r="C84" t="str">
            <v>LIZ TOWNSEND</v>
          </cell>
          <cell r="D84" t="str">
            <v>ELIZABETH.TOWNSEND@SVHEALTHCARE.ORG</v>
          </cell>
          <cell r="E84" t="str">
            <v>PAIGE DIX</v>
          </cell>
          <cell r="F84" t="str">
            <v>PAIGE.DIX@SVHEALTHCARE.ORG</v>
          </cell>
          <cell r="G84" t="str">
            <v>LINDSAY BRAMBLEY</v>
          </cell>
          <cell r="H84" t="str">
            <v>LINDSAY.BRAMBLEY@SVHEALTHCARE.ORG</v>
          </cell>
          <cell r="I84" t="str">
            <v>MEGHAN GUNN</v>
          </cell>
          <cell r="J84" t="str">
            <v>MD</v>
          </cell>
          <cell r="K84" t="str">
            <v>0420012635</v>
          </cell>
          <cell r="L84" t="str">
            <v>MEGHAN.GUNN@SVHEALTHCARE.ORG</v>
          </cell>
          <cell r="M84" t="str">
            <v>(802) 447-3930</v>
          </cell>
          <cell r="N84" t="str">
            <v>(802) 447-8539</v>
          </cell>
          <cell r="O84" t="str">
            <v>140 HOSPITAL DRIVE SUITE 210</v>
          </cell>
          <cell r="P84" t="str">
            <v>BENNINGTON</v>
          </cell>
          <cell r="Q84" t="str">
            <v>VT</v>
          </cell>
          <cell r="R84" t="str">
            <v>05201</v>
          </cell>
          <cell r="S84" t="str">
            <v>BENNINGTON</v>
          </cell>
          <cell r="T84" t="str">
            <v>Abby Parker</v>
          </cell>
          <cell r="U84" t="str">
            <v>SVMC</v>
          </cell>
          <cell r="V84" t="str">
            <v>VCVP/VAVP</v>
          </cell>
        </row>
        <row r="85">
          <cell r="A85">
            <v>68018</v>
          </cell>
          <cell r="B85" t="str">
            <v>WOOD, AVERY MD</v>
          </cell>
          <cell r="C85" t="str">
            <v>LYNN JONES</v>
          </cell>
          <cell r="D85" t="str">
            <v>PIELY@PHIN.ORG</v>
          </cell>
          <cell r="E85" t="str">
            <v>AVERY WOOD MD</v>
          </cell>
          <cell r="F85" t="str">
            <v>AW@AVERYWOODMD.NET</v>
          </cell>
          <cell r="G85"/>
          <cell r="H85"/>
          <cell r="I85" t="str">
            <v>AVERY WOOD</v>
          </cell>
          <cell r="J85" t="str">
            <v>MD</v>
          </cell>
          <cell r="K85" t="str">
            <v>0420009435</v>
          </cell>
          <cell r="L85" t="str">
            <v>AW@AVERYWOODMD.NET</v>
          </cell>
          <cell r="M85" t="str">
            <v>(888) 421-6801</v>
          </cell>
          <cell r="N85" t="str">
            <v>(877) 796-4207</v>
          </cell>
          <cell r="O85" t="str">
            <v>10 BANK STREET</v>
          </cell>
          <cell r="P85" t="str">
            <v>NORTH BENNINGTON</v>
          </cell>
          <cell r="Q85" t="str">
            <v>VT</v>
          </cell>
          <cell r="R85" t="str">
            <v>05257</v>
          </cell>
          <cell r="S85" t="str">
            <v>BENNINGTON</v>
          </cell>
          <cell r="T85" t="str">
            <v>Abby Parker</v>
          </cell>
          <cell r="U85" t="str">
            <v>NONE</v>
          </cell>
          <cell r="V85" t="str">
            <v>VCVP/VAVP</v>
          </cell>
        </row>
        <row r="86">
          <cell r="A86">
            <v>68019</v>
          </cell>
          <cell r="B86" t="str">
            <v>SVMC-WOMENS &amp; CHILDRENS SERVICES</v>
          </cell>
          <cell r="C86" t="str">
            <v>JAMIE SHERMAN</v>
          </cell>
          <cell r="D86" t="str">
            <v>JAMIE.SHERMAN@SVHEALTHCARE.ORG</v>
          </cell>
          <cell r="E86" t="str">
            <v>SUE GREENE</v>
          </cell>
          <cell r="F86" t="str">
            <v>SUE.GREENE@SVHEALTHCARE.ORG</v>
          </cell>
          <cell r="G86" t="str">
            <v>MICHAEL LAROCHE</v>
          </cell>
          <cell r="H86" t="str">
            <v>MICHAEL.LAROCHE@SVHEALTHCARE.ORG</v>
          </cell>
          <cell r="I86" t="str">
            <v>MEGHAN GUNN</v>
          </cell>
          <cell r="J86" t="str">
            <v>MD</v>
          </cell>
          <cell r="K86" t="str">
            <v>0420012635</v>
          </cell>
          <cell r="L86" t="str">
            <v>MEGHAN.GUNN@SVHEALTHCARE.ORG</v>
          </cell>
          <cell r="M86" t="str">
            <v>(802) 447-5423</v>
          </cell>
          <cell r="N86" t="str">
            <v>(802) 447-5374</v>
          </cell>
          <cell r="O86" t="str">
            <v>100 HOSPITAL DRIVE</v>
          </cell>
          <cell r="P86" t="str">
            <v>BENNINGTON</v>
          </cell>
          <cell r="Q86" t="str">
            <v>VT</v>
          </cell>
          <cell r="R86" t="str">
            <v>05201</v>
          </cell>
          <cell r="S86" t="str">
            <v>BENNINGTON</v>
          </cell>
          <cell r="T86" t="str">
            <v>Abby Parker</v>
          </cell>
          <cell r="U86" t="str">
            <v>SVMC</v>
          </cell>
          <cell r="V86" t="str">
            <v>VCVP/VAVP</v>
          </cell>
        </row>
        <row r="87">
          <cell r="A87">
            <v>68020</v>
          </cell>
          <cell r="B87" t="str">
            <v xml:space="preserve">SVMC PEDIATRICS AT NORTHSHIRE </v>
          </cell>
          <cell r="C87" t="str">
            <v>JESSICA SWEENEY</v>
          </cell>
          <cell r="D87" t="str">
            <v>JESSICA.SWEENEY@SVHEALTHCARE.ORG</v>
          </cell>
          <cell r="E87" t="str">
            <v>LINDSAY BRAMBLEY</v>
          </cell>
          <cell r="F87" t="str">
            <v>LINDSAY.BRAMBLEY@SVHEALTHCARE.ORG</v>
          </cell>
          <cell r="G87"/>
          <cell r="H87"/>
          <cell r="I87" t="str">
            <v>LYNN MANN</v>
          </cell>
          <cell r="J87" t="str">
            <v>MD</v>
          </cell>
          <cell r="K87" t="str">
            <v>0320072393</v>
          </cell>
          <cell r="L87" t="str">
            <v>LYNN.MANN@SVHEALTHCARE.ORG</v>
          </cell>
          <cell r="M87" t="str">
            <v>(802) 362-4440</v>
          </cell>
          <cell r="N87" t="str">
            <v>(802) 362-7146</v>
          </cell>
          <cell r="O87" t="str">
            <v>5957 MAIN STREET</v>
          </cell>
          <cell r="P87" t="str">
            <v>MANCHESTER CENTER</v>
          </cell>
          <cell r="Q87" t="str">
            <v>VT</v>
          </cell>
          <cell r="R87" t="str">
            <v>05255</v>
          </cell>
          <cell r="S87" t="str">
            <v>BENNINGTON</v>
          </cell>
          <cell r="T87" t="str">
            <v>Abby Parker</v>
          </cell>
          <cell r="U87" t="str">
            <v>SVMC</v>
          </cell>
          <cell r="V87" t="str">
            <v>VCVP/VAVP</v>
          </cell>
        </row>
        <row r="88">
          <cell r="A88">
            <v>68021</v>
          </cell>
          <cell r="B88" t="str">
            <v>SVMC MEDICAL ASSOCIATES</v>
          </cell>
          <cell r="C88" t="str">
            <v>DAWN HOYT</v>
          </cell>
          <cell r="D88" t="str">
            <v>DAWN.HOYT@SVHEALTHCARE.ORG</v>
          </cell>
          <cell r="E88" t="str">
            <v>ELIZABETH MCLAUGHLIN</v>
          </cell>
          <cell r="F88" t="str">
            <v>ELIZABETH.MCLAUGHLIN@SVHEALTHCARE.ORG</v>
          </cell>
          <cell r="G88"/>
          <cell r="H88"/>
          <cell r="I88" t="str">
            <v>KIM FODOR</v>
          </cell>
          <cell r="J88" t="str">
            <v>MD</v>
          </cell>
          <cell r="K88" t="str">
            <v>0420011412</v>
          </cell>
          <cell r="L88" t="str">
            <v>KIM.FODOR@SVHEALTHCARE.ORG</v>
          </cell>
          <cell r="M88" t="str">
            <v>(802) 447-5519</v>
          </cell>
          <cell r="N88" t="str">
            <v>(802) 447-5657</v>
          </cell>
          <cell r="O88" t="str">
            <v>140 HOSPITAL DRIVE SUITE 108</v>
          </cell>
          <cell r="P88" t="str">
            <v>BENNINGTON</v>
          </cell>
          <cell r="Q88" t="str">
            <v>VT</v>
          </cell>
          <cell r="R88" t="str">
            <v>05201</v>
          </cell>
          <cell r="S88" t="str">
            <v>BENNINGTON</v>
          </cell>
          <cell r="T88" t="str">
            <v>Abby Parker</v>
          </cell>
          <cell r="U88" t="str">
            <v>SVMC</v>
          </cell>
          <cell r="V88" t="str">
            <v>VAVP</v>
          </cell>
        </row>
        <row r="89">
          <cell r="A89">
            <v>68023</v>
          </cell>
          <cell r="B89" t="str">
            <v>SVMC OB/GYN</v>
          </cell>
          <cell r="C89" t="str">
            <v>STACEY DUNDAS</v>
          </cell>
          <cell r="D89" t="str">
            <v>DUNST@PHIN.ORG</v>
          </cell>
          <cell r="E89" t="str">
            <v>CHRISTINE NIELSEN</v>
          </cell>
          <cell r="F89" t="str">
            <v>NIEC@PHIN.ORG</v>
          </cell>
          <cell r="G89" t="str">
            <v>AMY ANDREWS</v>
          </cell>
          <cell r="H89" t="str">
            <v>AMY.ANDREWS@SVHEALTHCARE.ORG</v>
          </cell>
          <cell r="I89" t="str">
            <v>THEMARGE SMALL</v>
          </cell>
          <cell r="J89" t="str">
            <v>MD</v>
          </cell>
          <cell r="K89" t="str">
            <v>0420011640</v>
          </cell>
          <cell r="L89" t="str">
            <v>SMAT@PHIN.ORG</v>
          </cell>
          <cell r="M89" t="str">
            <v>(802) 442-9600</v>
          </cell>
          <cell r="N89" t="str">
            <v>(802) 442-9687</v>
          </cell>
          <cell r="O89" t="str">
            <v>140 HOSPITAL DRIVE SUITE 302</v>
          </cell>
          <cell r="P89" t="str">
            <v>BENNINGTON</v>
          </cell>
          <cell r="Q89" t="str">
            <v>VT</v>
          </cell>
          <cell r="R89" t="str">
            <v>05201</v>
          </cell>
          <cell r="S89" t="str">
            <v>BENNINGTON</v>
          </cell>
          <cell r="T89" t="str">
            <v>Abby Parker</v>
          </cell>
          <cell r="U89" t="str">
            <v>SVMC</v>
          </cell>
          <cell r="V89" t="str">
            <v>VCVP/VAVP</v>
          </cell>
        </row>
        <row r="90">
          <cell r="A90">
            <v>68024</v>
          </cell>
          <cell r="B90" t="str">
            <v>BATTENKILL VALLEY HEALTH CENTER, INC.</v>
          </cell>
          <cell r="C90" t="str">
            <v>JEAN ACTON</v>
          </cell>
          <cell r="D90" t="str">
            <v>JEANACTON@BVHCVT.ORG</v>
          </cell>
          <cell r="E90" t="str">
            <v>MICHELE GRIFFIS</v>
          </cell>
          <cell r="F90" t="str">
            <v>MICHELEGRIFFIS@BVHCVT.ORG</v>
          </cell>
          <cell r="G90"/>
          <cell r="H90"/>
          <cell r="I90" t="str">
            <v>ANJE VAN BERCKELAER</v>
          </cell>
          <cell r="J90" t="str">
            <v>MD</v>
          </cell>
          <cell r="K90" t="str">
            <v>0420013693</v>
          </cell>
          <cell r="L90" t="str">
            <v>ANJEVANBERCKELAER@BVHCVT.ORG</v>
          </cell>
          <cell r="M90" t="str">
            <v>(802) 375-6566</v>
          </cell>
          <cell r="N90" t="str">
            <v>(802) 375-6828</v>
          </cell>
          <cell r="O90" t="str">
            <v>P.O. BOX 61</v>
          </cell>
          <cell r="P90" t="str">
            <v>ARLINGTON</v>
          </cell>
          <cell r="Q90" t="str">
            <v>VT</v>
          </cell>
          <cell r="R90" t="str">
            <v>05250</v>
          </cell>
          <cell r="S90" t="str">
            <v>BENNINGTON</v>
          </cell>
          <cell r="T90" t="str">
            <v>Abby Parker</v>
          </cell>
          <cell r="U90" t="str">
            <v>NONE</v>
          </cell>
          <cell r="V90" t="str">
            <v>VCVP/VAVP</v>
          </cell>
        </row>
        <row r="91">
          <cell r="A91">
            <v>68026</v>
          </cell>
          <cell r="B91" t="str">
            <v>SVMC POWNAL CAMPUS</v>
          </cell>
          <cell r="C91" t="str">
            <v>SAMANTHA ARNOLD</v>
          </cell>
          <cell r="D91" t="str">
            <v>SAMANTHA.ARNOLD@SVHEALTHCARE.ORG</v>
          </cell>
          <cell r="E91" t="str">
            <v>KIMBERLY HATHAWAY</v>
          </cell>
          <cell r="F91" t="str">
            <v>KIMBERLY.HATHAWAY@SVHEALTHCARE.ORG</v>
          </cell>
          <cell r="G91"/>
          <cell r="H91"/>
          <cell r="I91" t="str">
            <v>CARL DOBSON</v>
          </cell>
          <cell r="J91" t="str">
            <v>MD</v>
          </cell>
          <cell r="K91" t="str">
            <v>0420010979</v>
          </cell>
          <cell r="L91" t="str">
            <v>TREY.DOBSON@SVHEALTHCARE.ORG</v>
          </cell>
          <cell r="M91" t="str">
            <v>(802) 681-2780</v>
          </cell>
          <cell r="N91" t="str">
            <v>(802) 681-2781</v>
          </cell>
          <cell r="O91" t="str">
            <v>7237 ROUTE 7</v>
          </cell>
          <cell r="P91" t="str">
            <v>POWNAL</v>
          </cell>
          <cell r="Q91" t="str">
            <v>VT</v>
          </cell>
          <cell r="R91" t="str">
            <v>05261</v>
          </cell>
          <cell r="S91" t="str">
            <v>BENNINGTON</v>
          </cell>
          <cell r="T91" t="str">
            <v>Abby Parker</v>
          </cell>
          <cell r="U91" t="str">
            <v>SVMC</v>
          </cell>
          <cell r="V91" t="str">
            <v>VCVP/VAVP</v>
          </cell>
        </row>
        <row r="92">
          <cell r="A92">
            <v>68034</v>
          </cell>
          <cell r="B92" t="str">
            <v>BENNINGTON FREE CLINIC</v>
          </cell>
          <cell r="C92" t="str">
            <v>EILEEN PLUNKETT</v>
          </cell>
          <cell r="D92" t="str">
            <v>EPLUNKE@COMCAST.NET</v>
          </cell>
          <cell r="E92" t="str">
            <v>RICHARD DUNDAS</v>
          </cell>
          <cell r="F92" t="str">
            <v>WEEDERMAN03@YAHOO.COM</v>
          </cell>
          <cell r="G92"/>
          <cell r="H92"/>
          <cell r="I92" t="str">
            <v>RICHARD DUNDAS</v>
          </cell>
          <cell r="J92" t="str">
            <v>MD</v>
          </cell>
          <cell r="K92" t="str">
            <v>0420005292</v>
          </cell>
          <cell r="L92" t="str">
            <v>WEEDERMAN03@YAHOO.COM</v>
          </cell>
          <cell r="M92" t="str">
            <v>(802) 447-3700</v>
          </cell>
          <cell r="N92" t="str">
            <v>(802) 447-3711</v>
          </cell>
          <cell r="O92" t="str">
            <v>121 DEPOT STREET</v>
          </cell>
          <cell r="P92" t="str">
            <v>BENNINGTON</v>
          </cell>
          <cell r="Q92" t="str">
            <v>VT</v>
          </cell>
          <cell r="R92" t="str">
            <v>05201</v>
          </cell>
          <cell r="S92" t="str">
            <v>BENNINGTON</v>
          </cell>
          <cell r="T92" t="str">
            <v>Abby Parker</v>
          </cell>
          <cell r="U92" t="str">
            <v>VERMONT FREE CLINICS</v>
          </cell>
          <cell r="V92" t="str">
            <v>VAVP</v>
          </cell>
        </row>
        <row r="93">
          <cell r="A93">
            <v>68035</v>
          </cell>
          <cell r="B93" t="str">
            <v>ERIC SEYFERTH MD</v>
          </cell>
          <cell r="C93" t="str">
            <v xml:space="preserve">JEAN M. KOSCHE </v>
          </cell>
          <cell r="D93" t="str">
            <v>JMK1@PHIN.ORG</v>
          </cell>
          <cell r="E93" t="str">
            <v>CHRISTINE RUSS</v>
          </cell>
          <cell r="F93" t="str">
            <v>CAR1@PHIN.ORG</v>
          </cell>
          <cell r="G93"/>
          <cell r="H93"/>
          <cell r="I93" t="str">
            <v>ERIC SEYFERTH</v>
          </cell>
          <cell r="J93" t="str">
            <v>MD</v>
          </cell>
          <cell r="K93" t="str">
            <v>0420007982</v>
          </cell>
          <cell r="L93" t="str">
            <v>JMK1@PHIN.ORG</v>
          </cell>
          <cell r="M93" t="str">
            <v>(802) 442-7855</v>
          </cell>
          <cell r="N93" t="str">
            <v>(802) 442-6638</v>
          </cell>
          <cell r="O93" t="str">
            <v>140 HOSPITAL DRIVE SUITE 310</v>
          </cell>
          <cell r="P93" t="str">
            <v>BENNINGTON</v>
          </cell>
          <cell r="Q93" t="str">
            <v>VT</v>
          </cell>
          <cell r="R93" t="str">
            <v>05201</v>
          </cell>
          <cell r="S93" t="str">
            <v>BENNINGTON</v>
          </cell>
          <cell r="T93" t="str">
            <v>Abby Parker</v>
          </cell>
          <cell r="U93" t="str">
            <v>NONE</v>
          </cell>
          <cell r="V93" t="str">
            <v>VAVP</v>
          </cell>
        </row>
        <row r="94">
          <cell r="A94">
            <v>68101</v>
          </cell>
          <cell r="B94" t="str">
            <v>BETHEL HEALTH CENTER</v>
          </cell>
          <cell r="C94" t="str">
            <v>CONNIE MARTIN</v>
          </cell>
          <cell r="D94" t="str">
            <v>CMARTIN@GIFFORDMED.ORG</v>
          </cell>
          <cell r="E94" t="str">
            <v>LAURIE MARSHALL</v>
          </cell>
          <cell r="F94" t="str">
            <v>LMARSHALL@GIFFORDMED.ORG</v>
          </cell>
          <cell r="G94" t="str">
            <v>SHERRI MORGAN</v>
          </cell>
          <cell r="H94" t="str">
            <v>SMORGAN@GIFFORDMED.ORG</v>
          </cell>
          <cell r="I94" t="str">
            <v>TERRY CANTLIN</v>
          </cell>
          <cell r="J94" t="str">
            <v>DO</v>
          </cell>
          <cell r="K94" t="str">
            <v>0320000314</v>
          </cell>
          <cell r="L94" t="str">
            <v>TCANTLIN@GIFFORDMED.ORG</v>
          </cell>
          <cell r="M94" t="str">
            <v>(802) 234-9913</v>
          </cell>
          <cell r="N94" t="str">
            <v>(802) 234-5507</v>
          </cell>
          <cell r="O94" t="str">
            <v>1823 VT ROUTE 107</v>
          </cell>
          <cell r="P94" t="str">
            <v>BETHEL</v>
          </cell>
          <cell r="Q94" t="str">
            <v>VT</v>
          </cell>
          <cell r="R94" t="str">
            <v>05032</v>
          </cell>
          <cell r="S94" t="str">
            <v>WHITE RIVER JUNCTION</v>
          </cell>
          <cell r="T94" t="str">
            <v>Ryan Mitofsky</v>
          </cell>
          <cell r="U94" t="str">
            <v>GIFFORD</v>
          </cell>
          <cell r="V94" t="str">
            <v>VCVP/VAVP</v>
          </cell>
        </row>
        <row r="95">
          <cell r="A95">
            <v>68102</v>
          </cell>
          <cell r="B95" t="str">
            <v>UPPER VALLEY PEDIATRICS-BRADFORD</v>
          </cell>
          <cell r="C95" t="str">
            <v>MICHELLE SAPPINGTON</v>
          </cell>
          <cell r="D95" t="str">
            <v>MICHELLE@UVP.PCC.COM</v>
          </cell>
          <cell r="E95" t="str">
            <v>MALINDA TAYLOR</v>
          </cell>
          <cell r="F95" t="str">
            <v>MALINDA4TAYLOR@GMAIL.COM</v>
          </cell>
          <cell r="G95" t="str">
            <v>ANGELA WHEELER</v>
          </cell>
          <cell r="H95" t="str">
            <v>ANGELA@UVP.PCC.COM</v>
          </cell>
          <cell r="I95" t="str">
            <v>REBECCA YUKICA</v>
          </cell>
          <cell r="J95" t="str">
            <v>DO</v>
          </cell>
          <cell r="K95" t="str">
            <v>0320000553</v>
          </cell>
          <cell r="L95" t="str">
            <v>RYUKICA@GMAIL.COM</v>
          </cell>
          <cell r="M95" t="str">
            <v>(802) 222-4722</v>
          </cell>
          <cell r="N95" t="str">
            <v>(802) 222-4709</v>
          </cell>
          <cell r="O95" t="str">
            <v>331 UPPER PLAIN</v>
          </cell>
          <cell r="P95" t="str">
            <v>BRADFORD</v>
          </cell>
          <cell r="Q95" t="str">
            <v>VT</v>
          </cell>
          <cell r="R95" t="str">
            <v>05033</v>
          </cell>
          <cell r="S95" t="str">
            <v>WHITE RIVER JUNCTION</v>
          </cell>
          <cell r="T95" t="str">
            <v>Ryan Mitofsky</v>
          </cell>
          <cell r="U95" t="str">
            <v>UPPER VALLEY PEDIATRICS</v>
          </cell>
          <cell r="V95" t="str">
            <v>VCVP/VAVP</v>
          </cell>
        </row>
        <row r="96">
          <cell r="A96">
            <v>68103</v>
          </cell>
          <cell r="B96" t="str">
            <v>LITTLE RIVERS BRADFORD</v>
          </cell>
          <cell r="C96" t="str">
            <v>JAMIE RILEY</v>
          </cell>
          <cell r="D96" t="str">
            <v>JRILEY@LITTLERIVERS.ORG</v>
          </cell>
          <cell r="E96" t="str">
            <v>JOHN VOSE</v>
          </cell>
          <cell r="F96" t="str">
            <v>JVOSE@LITTLERIVERS.ORG</v>
          </cell>
          <cell r="G96"/>
          <cell r="H96"/>
          <cell r="I96" t="str">
            <v>SIMONE LESSAC-CHENEN</v>
          </cell>
          <cell r="J96" t="str">
            <v>MD</v>
          </cell>
          <cell r="K96" t="str">
            <v>0420012972</v>
          </cell>
          <cell r="L96" t="str">
            <v>SCHENEN@LITTLERIVERS.ORG</v>
          </cell>
          <cell r="M96" t="str">
            <v>(802) 222-9317</v>
          </cell>
          <cell r="N96" t="str">
            <v>(802) 222-9276</v>
          </cell>
          <cell r="O96" t="str">
            <v>P.O. BOX 318</v>
          </cell>
          <cell r="P96" t="str">
            <v>BRADFORD</v>
          </cell>
          <cell r="Q96" t="str">
            <v>VT</v>
          </cell>
          <cell r="R96" t="str">
            <v>05033</v>
          </cell>
          <cell r="S96" t="str">
            <v>WHITE RIVER JUNCTION</v>
          </cell>
          <cell r="T96" t="str">
            <v>Ryan Mitofsky</v>
          </cell>
          <cell r="U96" t="str">
            <v>LITTLE RIVERS HEALTH CARE</v>
          </cell>
          <cell r="V96" t="str">
            <v>VCVP/VAVP</v>
          </cell>
        </row>
        <row r="97">
          <cell r="A97">
            <v>68104</v>
          </cell>
          <cell r="B97" t="str">
            <v>GIFFORD PRIMARY CARE</v>
          </cell>
          <cell r="C97" t="str">
            <v>JESSICA SPRINGER</v>
          </cell>
          <cell r="D97" t="str">
            <v>JMCDONALD@GIFFORDMED.ORG</v>
          </cell>
          <cell r="E97" t="str">
            <v>COURTNEY CRAIG</v>
          </cell>
          <cell r="F97" t="str">
            <v>CCRAIG@GIFFORDMED.ORG</v>
          </cell>
          <cell r="G97" t="str">
            <v>JAMIE FLOYD</v>
          </cell>
          <cell r="H97" t="str">
            <v>WFLOYD@GIFFORDMED.ORG</v>
          </cell>
          <cell r="I97" t="str">
            <v>JOSHUA WHITE</v>
          </cell>
          <cell r="J97" t="str">
            <v>MD</v>
          </cell>
          <cell r="K97" t="str">
            <v>0420011965</v>
          </cell>
          <cell r="L97" t="str">
            <v>JWHITE@GIFFORDMED.ORG</v>
          </cell>
          <cell r="M97" t="str">
            <v>(802) 728-2445</v>
          </cell>
          <cell r="N97" t="str">
            <v>(802) 728-2115</v>
          </cell>
          <cell r="O97" t="str">
            <v>44 SOUTH MAIN STREET</v>
          </cell>
          <cell r="P97" t="str">
            <v>RANDOLPH</v>
          </cell>
          <cell r="Q97" t="str">
            <v>VT</v>
          </cell>
          <cell r="R97" t="str">
            <v>05060</v>
          </cell>
          <cell r="S97" t="str">
            <v>WHITE RIVER JUNCTION</v>
          </cell>
          <cell r="T97" t="str">
            <v>Ryan Mitofsky</v>
          </cell>
          <cell r="U97" t="str">
            <v>GIFFORD</v>
          </cell>
          <cell r="V97" t="str">
            <v>VCVP/VAVP</v>
          </cell>
        </row>
        <row r="98">
          <cell r="A98">
            <v>68105</v>
          </cell>
          <cell r="B98" t="str">
            <v>GIFFORD PEDIATRICS</v>
          </cell>
          <cell r="C98" t="str">
            <v>DANIELLE DAVIS</v>
          </cell>
          <cell r="D98" t="str">
            <v>DDAVIS@GIFFORDMED.ORG</v>
          </cell>
          <cell r="E98" t="str">
            <v>DANIELLE SWEET</v>
          </cell>
          <cell r="F98" t="str">
            <v>DSWEET@GIFFORDMED.ORG</v>
          </cell>
          <cell r="G98"/>
          <cell r="H98"/>
          <cell r="I98" t="str">
            <v>JOSEPH PELLETIER</v>
          </cell>
          <cell r="J98" t="str">
            <v>MD</v>
          </cell>
          <cell r="K98" t="str">
            <v>0420010598</v>
          </cell>
          <cell r="L98" t="str">
            <v>JPELLETIER@GIFFORDMED.ORG</v>
          </cell>
          <cell r="M98" t="str">
            <v>(802) 728-2440</v>
          </cell>
          <cell r="N98" t="str">
            <v>(802) 728-2111</v>
          </cell>
          <cell r="O98" t="str">
            <v>44 SOUTH MAIN STREET</v>
          </cell>
          <cell r="P98" t="str">
            <v>RANDOLPH</v>
          </cell>
          <cell r="Q98" t="str">
            <v>VT</v>
          </cell>
          <cell r="R98" t="str">
            <v>05060</v>
          </cell>
          <cell r="S98" t="str">
            <v>WHITE RIVER JUNCTION</v>
          </cell>
          <cell r="T98" t="str">
            <v>Ryan Mitofsky</v>
          </cell>
          <cell r="U98" t="str">
            <v>GIFFORD</v>
          </cell>
          <cell r="V98" t="str">
            <v>VCVP/VAVP</v>
          </cell>
        </row>
        <row r="99">
          <cell r="A99">
            <v>68106</v>
          </cell>
          <cell r="B99" t="str">
            <v>ROCHESTER HEALTH CENTER</v>
          </cell>
          <cell r="C99" t="str">
            <v>GAIL PROCTOR</v>
          </cell>
          <cell r="D99" t="str">
            <v>GPROCTOR@GIFFORDMED.ORG</v>
          </cell>
          <cell r="E99" t="str">
            <v>DAWN BERIAU</v>
          </cell>
          <cell r="F99" t="str">
            <v>DBERIAU@GIFFORDMED.ORG</v>
          </cell>
          <cell r="G99"/>
          <cell r="H99"/>
          <cell r="I99" t="str">
            <v>ERWIN LANGE</v>
          </cell>
          <cell r="J99" t="str">
            <v>MD</v>
          </cell>
          <cell r="K99" t="str">
            <v>0420010569</v>
          </cell>
          <cell r="L99" t="str">
            <v>ELANGE@GIFFORDMED.ORG</v>
          </cell>
          <cell r="M99" t="str">
            <v>(802) 767-3704</v>
          </cell>
          <cell r="N99" t="str">
            <v>(802) 767-3405</v>
          </cell>
          <cell r="O99" t="str">
            <v>235 SOUTH MAIN STREET</v>
          </cell>
          <cell r="P99" t="str">
            <v>ROCHESTER</v>
          </cell>
          <cell r="Q99" t="str">
            <v>VT</v>
          </cell>
          <cell r="R99" t="str">
            <v>05767</v>
          </cell>
          <cell r="S99" t="str">
            <v>WHITE RIVER JUNCTION</v>
          </cell>
          <cell r="T99" t="str">
            <v>Ryan Mitofsky</v>
          </cell>
          <cell r="U99" t="str">
            <v>GIFFORD</v>
          </cell>
          <cell r="V99" t="str">
            <v>VCVP/VAVP</v>
          </cell>
        </row>
        <row r="100">
          <cell r="A100">
            <v>68108</v>
          </cell>
          <cell r="B100" t="str">
            <v>WHITE RIVER FAMILY PRACTICE</v>
          </cell>
          <cell r="C100" t="str">
            <v>LISA BAKER</v>
          </cell>
          <cell r="D100" t="str">
            <v>LBAKER@WRFPVT.COM</v>
          </cell>
          <cell r="E100" t="str">
            <v>DEBORAH PATENAUDE</v>
          </cell>
          <cell r="F100" t="str">
            <v>DPATENAUDE@WRFPVT.COM</v>
          </cell>
          <cell r="G100" t="str">
            <v>ELLEN WALSH</v>
          </cell>
          <cell r="H100" t="str">
            <v>EWALSH@WRFPVT.COM</v>
          </cell>
          <cell r="I100" t="str">
            <v>JULIE DAVIS</v>
          </cell>
          <cell r="J100" t="str">
            <v>MD</v>
          </cell>
          <cell r="K100" t="str">
            <v>0420009650</v>
          </cell>
          <cell r="L100" t="str">
            <v>JULIE.S.DAVIS@DARTMOUTH.EDU</v>
          </cell>
          <cell r="M100" t="str">
            <v>(802) 295-6132</v>
          </cell>
          <cell r="N100" t="str">
            <v>(802) 295-1358</v>
          </cell>
          <cell r="O100" t="str">
            <v>331 OLCOTT DRIVE, SUITE U3</v>
          </cell>
          <cell r="P100" t="str">
            <v>WHITE RIVER JCT</v>
          </cell>
          <cell r="Q100" t="str">
            <v>VT</v>
          </cell>
          <cell r="R100" t="str">
            <v>05001</v>
          </cell>
          <cell r="S100" t="str">
            <v>WHITE RIVER JUNCTION</v>
          </cell>
          <cell r="T100" t="str">
            <v>Ryan Mitofsky</v>
          </cell>
          <cell r="U100" t="str">
            <v>NONE</v>
          </cell>
          <cell r="V100" t="str">
            <v>VCVP/VAVP</v>
          </cell>
        </row>
        <row r="101">
          <cell r="A101">
            <v>68109</v>
          </cell>
          <cell r="B101" t="str">
            <v>OTTAUQUECHEE HEALTH CENTER</v>
          </cell>
          <cell r="C101" t="str">
            <v>ROSEMARY MCGINTY</v>
          </cell>
          <cell r="D101" t="str">
            <v>ROSEMARY.MCGINTY@MAHHC.ORG</v>
          </cell>
          <cell r="E101" t="str">
            <v>ANGEL OLIVER</v>
          </cell>
          <cell r="F101" t="str">
            <v>ANGELANN.OLIVER@MAHHC.ORG</v>
          </cell>
          <cell r="G101" t="str">
            <v>ANEL SIROIS</v>
          </cell>
          <cell r="H101" t="str">
            <v>ANEL.SIROIS@MAHHC.ORG</v>
          </cell>
          <cell r="I101" t="str">
            <v>CLARE DREBITKO</v>
          </cell>
          <cell r="J101" t="str">
            <v>MD</v>
          </cell>
          <cell r="K101" t="str">
            <v>0420011237</v>
          </cell>
          <cell r="L101" t="str">
            <v>CLARE.DREBITKO@MAHHC.ORG</v>
          </cell>
          <cell r="M101" t="str">
            <v>(802) 457-3030</v>
          </cell>
          <cell r="N101" t="str">
            <v>(802) 457-2157</v>
          </cell>
          <cell r="O101" t="str">
            <v>32 PLEASANT STREET</v>
          </cell>
          <cell r="P101" t="str">
            <v>WOODSTOCK</v>
          </cell>
          <cell r="Q101" t="str">
            <v>VT</v>
          </cell>
          <cell r="R101" t="str">
            <v>05091</v>
          </cell>
          <cell r="S101" t="str">
            <v>WHITE RIVER JUNCTION</v>
          </cell>
          <cell r="T101" t="str">
            <v>Ryan Mitofsky</v>
          </cell>
          <cell r="U101" t="str">
            <v>MOUNT ASCUTNEY HOSPITAL</v>
          </cell>
          <cell r="V101" t="str">
            <v>VCVP/VAVP</v>
          </cell>
        </row>
        <row r="102">
          <cell r="A102">
            <v>68110</v>
          </cell>
          <cell r="B102" t="str">
            <v>SOUTH ROYALTON HEALTH CENTER</v>
          </cell>
          <cell r="C102" t="str">
            <v>SABRA DURKEE</v>
          </cell>
          <cell r="D102" t="str">
            <v>SDURKEE@SRHEALTHCENTER.COM</v>
          </cell>
          <cell r="E102" t="str">
            <v>ASHLEY MILLER MD</v>
          </cell>
          <cell r="F102" t="str">
            <v>DR.ASHLEY.MILLER@GMAIL.COM</v>
          </cell>
          <cell r="G102"/>
          <cell r="H102"/>
          <cell r="I102" t="str">
            <v>ASHLEY MILLER MD</v>
          </cell>
          <cell r="J102" t="str">
            <v>MD</v>
          </cell>
          <cell r="K102" t="str">
            <v>0420012870</v>
          </cell>
          <cell r="L102" t="str">
            <v>DR.ASHLEY.MILLER@GMAIL.COM</v>
          </cell>
          <cell r="M102" t="str">
            <v>(802) 763-7575</v>
          </cell>
          <cell r="N102" t="str">
            <v>(802) 763-2190</v>
          </cell>
          <cell r="O102" t="str">
            <v>P.O. BOX 119</v>
          </cell>
          <cell r="P102" t="str">
            <v>SOUTH ROYALTON</v>
          </cell>
          <cell r="Q102" t="str">
            <v>VT</v>
          </cell>
          <cell r="R102" t="str">
            <v>05068</v>
          </cell>
          <cell r="S102" t="str">
            <v>WHITE RIVER JUNCTION</v>
          </cell>
          <cell r="T102" t="str">
            <v>Ryan Mitofsky</v>
          </cell>
          <cell r="U102" t="str">
            <v>NONE</v>
          </cell>
          <cell r="V102" t="str">
            <v>VCVP/VAVP</v>
          </cell>
        </row>
        <row r="103">
          <cell r="A103">
            <v>68111</v>
          </cell>
          <cell r="B103" t="str">
            <v>CHELSEA HEALTH CENTER</v>
          </cell>
          <cell r="C103" t="str">
            <v>DOROTHY JAMIESON-BROWN, LPN</v>
          </cell>
          <cell r="D103" t="str">
            <v>DJAMIESON-BROWN@GIFFORDMED.ORG</v>
          </cell>
          <cell r="E103" t="str">
            <v>ANNETTE JOHNSON</v>
          </cell>
          <cell r="F103" t="str">
            <v>AJOHNSON@GIFFORDMED.ORG</v>
          </cell>
          <cell r="G103"/>
          <cell r="H103"/>
          <cell r="I103" t="str">
            <v>JOSHUA WHITE</v>
          </cell>
          <cell r="J103" t="str">
            <v>MD</v>
          </cell>
          <cell r="K103" t="str">
            <v>0420011965</v>
          </cell>
          <cell r="L103" t="str">
            <v>JWHITE@GIFFORDMED.ORG</v>
          </cell>
          <cell r="M103" t="str">
            <v>(802) 685-4400</v>
          </cell>
          <cell r="N103" t="str">
            <v>(802) 685-4329</v>
          </cell>
          <cell r="O103" t="str">
            <v>P.O. BOX 128</v>
          </cell>
          <cell r="P103" t="str">
            <v>CHELSEA</v>
          </cell>
          <cell r="Q103" t="str">
            <v>VT</v>
          </cell>
          <cell r="R103" t="str">
            <v>05038</v>
          </cell>
          <cell r="S103" t="str">
            <v>WHITE RIVER JUNCTION</v>
          </cell>
          <cell r="T103" t="str">
            <v>Ryan Mitofsky</v>
          </cell>
          <cell r="U103" t="str">
            <v>GIFFORD</v>
          </cell>
          <cell r="V103" t="str">
            <v>VCVP/VAVP</v>
          </cell>
        </row>
        <row r="104">
          <cell r="A104">
            <v>68112</v>
          </cell>
          <cell r="B104" t="str">
            <v>LITTLE RIVERS HC - EAST CORINTH</v>
          </cell>
          <cell r="C104" t="str">
            <v>NANCY PEARCE</v>
          </cell>
          <cell r="D104" t="str">
            <v>NPEARCE@LITTLERIVERS.ORG</v>
          </cell>
          <cell r="E104" t="str">
            <v>JULIE ROUTHIER</v>
          </cell>
          <cell r="F104" t="str">
            <v>JROUTHIER@LITTLERIVERS.ORG</v>
          </cell>
          <cell r="H104"/>
          <cell r="I104" t="str">
            <v>SIMONE LESSAC-CHENEN</v>
          </cell>
          <cell r="J104" t="str">
            <v>MD</v>
          </cell>
          <cell r="K104" t="str">
            <v>0420012972</v>
          </cell>
          <cell r="L104" t="str">
            <v>SCHENEN@LITTLERIVERS.ORG</v>
          </cell>
          <cell r="M104" t="str">
            <v>(802) 439-5321</v>
          </cell>
          <cell r="N104" t="str">
            <v>(802) 439-6783</v>
          </cell>
          <cell r="O104" t="str">
            <v>P.O. BOX A</v>
          </cell>
          <cell r="P104" t="str">
            <v>EAST CORINTH</v>
          </cell>
          <cell r="Q104" t="str">
            <v>VT</v>
          </cell>
          <cell r="R104" t="str">
            <v>05040</v>
          </cell>
          <cell r="S104" t="str">
            <v>WHITE RIVER JUNCTION</v>
          </cell>
          <cell r="T104" t="str">
            <v>Ryan Mitofsky</v>
          </cell>
          <cell r="U104" t="str">
            <v>LITTLE RIVERS HEALTH CARE</v>
          </cell>
          <cell r="V104" t="str">
            <v>VCVP/VAVP</v>
          </cell>
        </row>
        <row r="105">
          <cell r="A105">
            <v>68115</v>
          </cell>
          <cell r="B105" t="str">
            <v>VALLEY VISTA</v>
          </cell>
          <cell r="C105" t="str">
            <v>ASHLEY HUTTON</v>
          </cell>
          <cell r="D105" t="str">
            <v>ASHLEYM.HUTTON@VVISTA.NET</v>
          </cell>
          <cell r="E105" t="str">
            <v>KEVIN HAMEL</v>
          </cell>
          <cell r="F105" t="str">
            <v>KEVIN.HAMEL@VVISTA.NET</v>
          </cell>
          <cell r="G105"/>
          <cell r="H105"/>
          <cell r="I105" t="str">
            <v>FREDERICK HESSE</v>
          </cell>
          <cell r="J105" t="str">
            <v>MD</v>
          </cell>
          <cell r="K105" t="str">
            <v>0421873671</v>
          </cell>
          <cell r="L105" t="str">
            <v>FREDERICK.HESSE@VVISTA.NET</v>
          </cell>
          <cell r="M105" t="str">
            <v>(802) 222-5201</v>
          </cell>
          <cell r="N105" t="str">
            <v>(855)-945-4315</v>
          </cell>
          <cell r="O105" t="str">
            <v>23 UPPER PLAIN ROAD</v>
          </cell>
          <cell r="P105" t="str">
            <v>BRADFORD</v>
          </cell>
          <cell r="Q105" t="str">
            <v>VT</v>
          </cell>
          <cell r="R105">
            <v>5033</v>
          </cell>
          <cell r="S105" t="str">
            <v>WHITE RIVER JUNCTION</v>
          </cell>
          <cell r="T105" t="str">
            <v>Ryan Mitofsky</v>
          </cell>
          <cell r="U105" t="str">
            <v>NONE</v>
          </cell>
          <cell r="V105" t="str">
            <v>VAVP</v>
          </cell>
        </row>
        <row r="106">
          <cell r="A106">
            <v>68116</v>
          </cell>
          <cell r="B106" t="str">
            <v>GIFFORD MEDICAL CTR OBGYN/MIDWIFERY</v>
          </cell>
          <cell r="C106" t="str">
            <v>LEA WHITE</v>
          </cell>
          <cell r="D106" t="str">
            <v>LKWHITE@GIFFORDHEALTHCARE.ORG</v>
          </cell>
          <cell r="E106" t="str">
            <v>JEREMY CAMERON</v>
          </cell>
          <cell r="F106" t="str">
            <v>JCAMERON@GIFFORDMED.ORG</v>
          </cell>
          <cell r="G106" t="str">
            <v>NANCY DAVOLL</v>
          </cell>
          <cell r="H106" t="str">
            <v>NDAVOLL@GIFFORDMED.ORG</v>
          </cell>
          <cell r="I106" t="str">
            <v>JOSHUA WHITE</v>
          </cell>
          <cell r="J106" t="str">
            <v>MD</v>
          </cell>
          <cell r="K106" t="str">
            <v>0420011965</v>
          </cell>
          <cell r="L106" t="str">
            <v>JWHITE@GIFFORDMED.ORG</v>
          </cell>
          <cell r="M106" t="str">
            <v>(802) 728-2401</v>
          </cell>
          <cell r="N106" t="str">
            <v>(802) 728-2398</v>
          </cell>
          <cell r="O106" t="str">
            <v>36 SOUTH MAIN STREET</v>
          </cell>
          <cell r="P106" t="str">
            <v>RANDOLPH</v>
          </cell>
          <cell r="Q106" t="str">
            <v>VT</v>
          </cell>
          <cell r="R106" t="str">
            <v>05060</v>
          </cell>
          <cell r="S106" t="str">
            <v>WHITE RIVER JUNCTION</v>
          </cell>
          <cell r="T106" t="str">
            <v>Ryan Mitofsky</v>
          </cell>
          <cell r="U106" t="str">
            <v>GIFFORD</v>
          </cell>
          <cell r="V106" t="str">
            <v>VCVP/VAVP</v>
          </cell>
        </row>
        <row r="107">
          <cell r="A107">
            <v>68117</v>
          </cell>
          <cell r="B107" t="str">
            <v>GIFFORD MEDICAL BIRTH CENTER</v>
          </cell>
          <cell r="C107" t="str">
            <v>KIM SUMMERS</v>
          </cell>
          <cell r="D107" t="str">
            <v>KSUMMERS@GIFFORDMED.ORG</v>
          </cell>
          <cell r="E107" t="str">
            <v>BONNIE HERVIEUX-WOODBURY</v>
          </cell>
          <cell r="F107" t="str">
            <v>BHERVIEUX-WOODBURY@GIFFORDMED.ORG</v>
          </cell>
          <cell r="G107" t="str">
            <v>MONICA BOYD</v>
          </cell>
          <cell r="H107" t="str">
            <v>MBOYD@GIFFORDMED.ORG</v>
          </cell>
          <cell r="I107" t="str">
            <v>JOSHUA WHITE</v>
          </cell>
          <cell r="J107" t="str">
            <v>MD</v>
          </cell>
          <cell r="K107" t="str">
            <v>0420011965</v>
          </cell>
          <cell r="L107" t="str">
            <v>JWHITE@GIFFORDMED.ORG</v>
          </cell>
          <cell r="M107" t="str">
            <v>(802) 728-2257</v>
          </cell>
          <cell r="N107" t="str">
            <v>(802) 728-2344</v>
          </cell>
          <cell r="O107" t="str">
            <v>44 SOUTH MAIN STREET</v>
          </cell>
          <cell r="P107" t="str">
            <v>RANDOLPH</v>
          </cell>
          <cell r="Q107" t="str">
            <v>VT</v>
          </cell>
          <cell r="R107" t="str">
            <v>05060-0000</v>
          </cell>
          <cell r="S107" t="str">
            <v>WHITE RIVER JUNCTION</v>
          </cell>
          <cell r="T107" t="str">
            <v>Ryan Mitofsky</v>
          </cell>
          <cell r="U107" t="str">
            <v>GIFFORD</v>
          </cell>
          <cell r="V107" t="str">
            <v xml:space="preserve">VCVP </v>
          </cell>
        </row>
        <row r="108">
          <cell r="A108">
            <v>68119</v>
          </cell>
          <cell r="B108" t="str">
            <v>UPPER VALLEY PEDIATRICS -THETFORD</v>
          </cell>
          <cell r="C108" t="str">
            <v>MALINDA TAYLOR</v>
          </cell>
          <cell r="D108" t="str">
            <v>MALINDA4TAYLOR@GMAIL.COM</v>
          </cell>
          <cell r="E108" t="str">
            <v>MICHELLE SAPPINGTON</v>
          </cell>
          <cell r="F108" t="str">
            <v>MICHELLE@UVP.PCC.COM</v>
          </cell>
          <cell r="G108" t="str">
            <v>ANGELA WHEELER</v>
          </cell>
          <cell r="H108" t="str">
            <v>ANGELA@UVP.PCC.COM</v>
          </cell>
          <cell r="I108" t="str">
            <v>REBECCA YUKICA</v>
          </cell>
          <cell r="J108" t="str">
            <v>MD</v>
          </cell>
          <cell r="K108" t="str">
            <v>0420000553</v>
          </cell>
          <cell r="L108" t="str">
            <v>RYUKICA@GMAIL.COM</v>
          </cell>
          <cell r="M108" t="str">
            <v>(802) 785-4722</v>
          </cell>
          <cell r="N108" t="str">
            <v>(802) 222-4709</v>
          </cell>
          <cell r="O108" t="str">
            <v>332 RTE 113</v>
          </cell>
          <cell r="P108" t="str">
            <v>THETFORD</v>
          </cell>
          <cell r="Q108" t="str">
            <v>VT</v>
          </cell>
          <cell r="R108">
            <v>5043</v>
          </cell>
          <cell r="S108" t="str">
            <v>WHITE RIVER JUNCTION</v>
          </cell>
          <cell r="T108" t="str">
            <v>Ryan Mitofsky</v>
          </cell>
          <cell r="U108" t="str">
            <v>UPPER VALLEY PEDIATRICS</v>
          </cell>
          <cell r="V108" t="str">
            <v>VCVP/VAVP</v>
          </cell>
        </row>
        <row r="109">
          <cell r="A109">
            <v>68122</v>
          </cell>
          <cell r="B109" t="str">
            <v>PLANNED PARENTHOOD NNE WHITE RIVER JUNCTION</v>
          </cell>
          <cell r="C109" t="str">
            <v>SARA GRAVES</v>
          </cell>
          <cell r="D109" t="str">
            <v>SARA.GRAVES@PPNNE.ORG</v>
          </cell>
          <cell r="E109" t="str">
            <v>ANDREA LENCO</v>
          </cell>
          <cell r="F109" t="str">
            <v>ANDREA.LENCO@PPNNE.ORG</v>
          </cell>
          <cell r="G109"/>
          <cell r="H109"/>
          <cell r="I109" t="str">
            <v>DONNA BURKETT</v>
          </cell>
          <cell r="J109" t="str">
            <v>MD</v>
          </cell>
          <cell r="K109" t="str">
            <v>0420012729</v>
          </cell>
          <cell r="L109" t="str">
            <v>DONNA.BURKETT@PPNNE.ORG</v>
          </cell>
          <cell r="M109" t="str">
            <v>(802) 281-6056</v>
          </cell>
          <cell r="N109" t="str">
            <v>(802) 291-9130</v>
          </cell>
          <cell r="O109" t="str">
            <v>P.O. BOX 218</v>
          </cell>
          <cell r="P109" t="str">
            <v>WHITE RIVER JCT</v>
          </cell>
          <cell r="Q109" t="str">
            <v>VT</v>
          </cell>
          <cell r="R109" t="str">
            <v>05001</v>
          </cell>
          <cell r="S109" t="str">
            <v>WHITE RIVER JUNCTION</v>
          </cell>
          <cell r="T109" t="str">
            <v>Ryan Mitofsky</v>
          </cell>
          <cell r="U109" t="str">
            <v>PPNNE</v>
          </cell>
          <cell r="V109" t="str">
            <v>VAVP</v>
          </cell>
        </row>
        <row r="110">
          <cell r="A110">
            <v>68123</v>
          </cell>
          <cell r="B110" t="str">
            <v>ART OF BIRTH MIDWIFERY</v>
          </cell>
          <cell r="C110" t="str">
            <v>MEGHAN SPERRY</v>
          </cell>
          <cell r="D110" t="str">
            <v>MEGHAN@ARTOFBIRTHMIDWIFERY.COM</v>
          </cell>
          <cell r="E110" t="str">
            <v>SHERRY BARNARD</v>
          </cell>
          <cell r="F110" t="str">
            <v>SHERRY@VTARTOFWELLNESS.COM</v>
          </cell>
          <cell r="G110" t="str">
            <v>LIZ KINSLEY</v>
          </cell>
          <cell r="H110" t="str">
            <v>LIZ@ARTOFBIRTHMIDWIFERY.COM</v>
          </cell>
          <cell r="I110" t="str">
            <v>MEGHAN SPERRY</v>
          </cell>
          <cell r="J110" t="str">
            <v>NP</v>
          </cell>
          <cell r="K110" t="str">
            <v>1010077848</v>
          </cell>
          <cell r="L110" t="str">
            <v>MEGHAN@ARTOFBIRTHMIDWIFERY.COM</v>
          </cell>
          <cell r="M110" t="str">
            <v>(802) 431-6030</v>
          </cell>
          <cell r="N110" t="str">
            <v>(802) 735-1664</v>
          </cell>
          <cell r="O110" t="str">
            <v>17 CENTRAL STREET #1</v>
          </cell>
          <cell r="P110" t="str">
            <v>RANDOLPH</v>
          </cell>
          <cell r="Q110" t="str">
            <v>VT</v>
          </cell>
          <cell r="R110" t="str">
            <v>05060</v>
          </cell>
          <cell r="S110" t="str">
            <v>WHITE RIVER JUNCTION</v>
          </cell>
          <cell r="T110" t="str">
            <v>Ryan Mitofsky</v>
          </cell>
          <cell r="U110" t="str">
            <v>NONE</v>
          </cell>
          <cell r="V110" t="str">
            <v>VCVP/VAVP</v>
          </cell>
        </row>
        <row r="111">
          <cell r="A111">
            <v>68201</v>
          </cell>
          <cell r="B111" t="str">
            <v>CHCRR PEDIATRICS</v>
          </cell>
          <cell r="C111" t="str">
            <v>MARISSA BENSON</v>
          </cell>
          <cell r="D111" t="str">
            <v>MBENSON@CHCRR.ORG</v>
          </cell>
          <cell r="E111" t="str">
            <v>JOANN BLAIR</v>
          </cell>
          <cell r="F111" t="str">
            <v>JBLAIR@CHCRR.ORG</v>
          </cell>
          <cell r="G111" t="str">
            <v>ANNE ST. CLAIR</v>
          </cell>
          <cell r="H111" t="str">
            <v>ASTCLAIR@CHCRR.ORG</v>
          </cell>
          <cell r="I111" t="str">
            <v>STEPHEN WOOD</v>
          </cell>
          <cell r="J111" t="str">
            <v>MD</v>
          </cell>
          <cell r="K111" t="str">
            <v>0420010272</v>
          </cell>
          <cell r="L111" t="str">
            <v>SWOOD@CHCRR.ORG</v>
          </cell>
          <cell r="M111" t="str">
            <v>(802) 773-9131</v>
          </cell>
          <cell r="N111" t="str">
            <v>(802) 773-1551</v>
          </cell>
          <cell r="O111" t="str">
            <v>1 GENERAL WING ROAD</v>
          </cell>
          <cell r="P111" t="str">
            <v>RUTLAND</v>
          </cell>
          <cell r="Q111" t="str">
            <v>VT</v>
          </cell>
          <cell r="R111" t="str">
            <v>05701</v>
          </cell>
          <cell r="S111" t="str">
            <v>RUTLAND</v>
          </cell>
          <cell r="T111" t="str">
            <v>Abby Parker</v>
          </cell>
          <cell r="U111" t="str">
            <v>CHCRR</v>
          </cell>
          <cell r="V111" t="str">
            <v>VCVP/VAVP</v>
          </cell>
        </row>
        <row r="112">
          <cell r="A112">
            <v>68203</v>
          </cell>
          <cell r="B112" t="str">
            <v>HOGENKAMP PETER AND LISA MD</v>
          </cell>
          <cell r="C112" t="str">
            <v>CARLENE LOONEY</v>
          </cell>
          <cell r="D112" t="str">
            <v>CLOONEYKAMPS@GMAIL.COM</v>
          </cell>
          <cell r="E112" t="str">
            <v>THERESA REYNOLDS</v>
          </cell>
          <cell r="F112" t="str">
            <v>RRREYNOLDS@COMCAST.NET</v>
          </cell>
          <cell r="G112"/>
          <cell r="H112"/>
          <cell r="I112" t="str">
            <v>LISA HOGENKAMP</v>
          </cell>
          <cell r="J112" t="str">
            <v>MD</v>
          </cell>
          <cell r="K112" t="str">
            <v>0420009546</v>
          </cell>
          <cell r="L112" t="str">
            <v>HOGENKAMP@COMCAST.NET</v>
          </cell>
          <cell r="M112" t="str">
            <v>(802) 747-3359</v>
          </cell>
          <cell r="N112" t="str">
            <v>(802) 786-5204</v>
          </cell>
          <cell r="O112" t="str">
            <v>10 COMMONS STREET</v>
          </cell>
          <cell r="P112" t="str">
            <v>RUTLAND</v>
          </cell>
          <cell r="Q112" t="str">
            <v>VT</v>
          </cell>
          <cell r="R112" t="str">
            <v>05701</v>
          </cell>
          <cell r="S112" t="str">
            <v>RUTLAND</v>
          </cell>
          <cell r="T112" t="str">
            <v>Abby Parker</v>
          </cell>
          <cell r="U112" t="str">
            <v>NONE</v>
          </cell>
          <cell r="V112" t="str">
            <v>VCVP/VAVP</v>
          </cell>
        </row>
        <row r="113">
          <cell r="A113">
            <v>68204</v>
          </cell>
          <cell r="B113" t="str">
            <v>CASTLETON FAMILY HEALTH CENTER</v>
          </cell>
          <cell r="C113" t="str">
            <v>DEBBIE BASHAW</v>
          </cell>
          <cell r="D113" t="str">
            <v>DBASHAW@CHCRR.ORG</v>
          </cell>
          <cell r="E113" t="str">
            <v>CAT COTA</v>
          </cell>
          <cell r="F113" t="str">
            <v>CCOTA@CHCRR.ORG</v>
          </cell>
          <cell r="G113"/>
          <cell r="H113"/>
          <cell r="I113" t="str">
            <v>BRADLEY BERRYHILL</v>
          </cell>
          <cell r="J113" t="str">
            <v>MD</v>
          </cell>
          <cell r="K113" t="str">
            <v>0420010165</v>
          </cell>
          <cell r="L113" t="str">
            <v>BBERRYHILL@CHCRR.ORG</v>
          </cell>
          <cell r="M113" t="str">
            <v>(802) 468-5641</v>
          </cell>
          <cell r="N113" t="str">
            <v>(802) 468-2923</v>
          </cell>
          <cell r="O113" t="str">
            <v>275 ROUTE 30 NORTH</v>
          </cell>
          <cell r="P113" t="str">
            <v>BOMOSEEN</v>
          </cell>
          <cell r="Q113" t="str">
            <v>VT</v>
          </cell>
          <cell r="R113" t="str">
            <v>05732</v>
          </cell>
          <cell r="S113" t="str">
            <v>RUTLAND</v>
          </cell>
          <cell r="T113" t="str">
            <v>Abby Parker</v>
          </cell>
          <cell r="U113" t="str">
            <v>CHCRR</v>
          </cell>
          <cell r="V113" t="str">
            <v>VCVP/VAVP</v>
          </cell>
        </row>
        <row r="114">
          <cell r="A114">
            <v>68205</v>
          </cell>
          <cell r="B114" t="str">
            <v>MARBLE VALLEY HEALTH WORKS</v>
          </cell>
          <cell r="C114" t="str">
            <v>REBECCA BLAKE</v>
          </cell>
          <cell r="D114" t="str">
            <v>REBECCA.BLAKE@MVHEALTHWORKS.COM</v>
          </cell>
          <cell r="E114" t="str">
            <v>SUZANNE JONES</v>
          </cell>
          <cell r="F114" t="str">
            <v>SUZANNE.JONES@MVHEALTHWORKS.COM</v>
          </cell>
          <cell r="G114" t="str">
            <v>ANN HUGHES</v>
          </cell>
          <cell r="H114" t="str">
            <v>ANN.HUGHES@MVHEALTHWORKS.COM</v>
          </cell>
          <cell r="I114" t="str">
            <v>BRUCE BULLOCK</v>
          </cell>
          <cell r="J114" t="str">
            <v>MD</v>
          </cell>
          <cell r="K114" t="str">
            <v>0420008555</v>
          </cell>
          <cell r="L114" t="str">
            <v>BRUCE.BULLOCK@MVHEALTHWORKS.COM</v>
          </cell>
          <cell r="M114" t="str">
            <v>(802) 770-1805</v>
          </cell>
          <cell r="N114" t="str">
            <v>(802) 773-4876</v>
          </cell>
          <cell r="O114" t="str">
            <v>8 COMMONS ST. STE 1</v>
          </cell>
          <cell r="P114" t="str">
            <v>RUTLAND</v>
          </cell>
          <cell r="Q114" t="str">
            <v>VT</v>
          </cell>
          <cell r="R114" t="str">
            <v>05701</v>
          </cell>
          <cell r="S114" t="str">
            <v>RUTLAND</v>
          </cell>
          <cell r="T114" t="str">
            <v>Abby Parker</v>
          </cell>
          <cell r="U114" t="str">
            <v>NONE</v>
          </cell>
          <cell r="V114" t="str">
            <v>VCVP/VAVP</v>
          </cell>
        </row>
        <row r="115">
          <cell r="A115">
            <v>68206</v>
          </cell>
          <cell r="B115" t="str">
            <v>METTOWEE VALLEY FAMILY HEALTH CTR</v>
          </cell>
          <cell r="C115" t="str">
            <v>ALICIA BACKUS</v>
          </cell>
          <cell r="D115" t="str">
            <v>ABACKUS@CHCRR.ORG</v>
          </cell>
          <cell r="E115" t="str">
            <v>JANET JONES</v>
          </cell>
          <cell r="F115" t="str">
            <v>JJONES@CHCRR.ORG</v>
          </cell>
          <cell r="G115"/>
          <cell r="H115"/>
          <cell r="I115" t="str">
            <v>CARL BECKLER</v>
          </cell>
          <cell r="J115" t="str">
            <v>MD</v>
          </cell>
          <cell r="K115" t="str">
            <v>0420008190</v>
          </cell>
          <cell r="L115" t="str">
            <v>CBECKLER@CHCRR.ORG</v>
          </cell>
          <cell r="M115" t="str">
            <v>(802) 645-0580</v>
          </cell>
          <cell r="N115" t="str">
            <v>(802) 855-8495</v>
          </cell>
          <cell r="O115" t="str">
            <v>278 VT ROUTE 149</v>
          </cell>
          <cell r="P115" t="str">
            <v>WEST PAWLET</v>
          </cell>
          <cell r="Q115" t="str">
            <v>VT</v>
          </cell>
          <cell r="R115" t="str">
            <v>05775</v>
          </cell>
          <cell r="S115" t="str">
            <v>RUTLAND</v>
          </cell>
          <cell r="T115" t="str">
            <v>Abby Parker</v>
          </cell>
          <cell r="U115" t="str">
            <v>CHCRR</v>
          </cell>
          <cell r="V115" t="str">
            <v>VCVP/VAVP</v>
          </cell>
        </row>
        <row r="116">
          <cell r="A116">
            <v>68213</v>
          </cell>
          <cell r="B116" t="str">
            <v>CORNELIUS, CHRIS R. MD</v>
          </cell>
          <cell r="C116" t="str">
            <v>CHRIS CORNELIUS MD</v>
          </cell>
          <cell r="D116" t="str">
            <v>YUKONMD@AOL.COM</v>
          </cell>
          <cell r="E116" t="str">
            <v>CHRISTINE CARVEY</v>
          </cell>
          <cell r="F116" t="str">
            <v>CARVEYCHRISTINE@YAHOO.COM</v>
          </cell>
          <cell r="G116"/>
          <cell r="H116"/>
          <cell r="I116" t="str">
            <v>CHRIS CORNELIUS</v>
          </cell>
          <cell r="J116" t="str">
            <v>MD</v>
          </cell>
          <cell r="K116" t="str">
            <v>0420010037</v>
          </cell>
          <cell r="L116" t="str">
            <v>YUKONMD@AOL.COM</v>
          </cell>
          <cell r="M116" t="str">
            <v>(802) 775-1800</v>
          </cell>
          <cell r="N116" t="str">
            <v>(802) 775-1820</v>
          </cell>
          <cell r="O116" t="str">
            <v>19 SPELLMAN TERRACE</v>
          </cell>
          <cell r="P116" t="str">
            <v>RUTLAND</v>
          </cell>
          <cell r="Q116" t="str">
            <v>VT</v>
          </cell>
          <cell r="R116" t="str">
            <v>05701</v>
          </cell>
          <cell r="S116" t="str">
            <v>RUTLAND</v>
          </cell>
          <cell r="T116" t="str">
            <v>Abby Parker</v>
          </cell>
          <cell r="U116" t="str">
            <v>NONE</v>
          </cell>
          <cell r="V116" t="str">
            <v>VCVP/VAVP</v>
          </cell>
        </row>
        <row r="117">
          <cell r="A117">
            <v>68216</v>
          </cell>
          <cell r="B117" t="str">
            <v>PLANNED PARENTHOOD NNE RUTLAND</v>
          </cell>
          <cell r="C117" t="str">
            <v>JOANNE LEMAY-GREEN</v>
          </cell>
          <cell r="D117" t="str">
            <v>JOANNEL@PPNNE.ORG</v>
          </cell>
          <cell r="E117" t="str">
            <v>MELISSA STACY</v>
          </cell>
          <cell r="F117" t="str">
            <v>MELISSA.STACY@PPNNE.ORG</v>
          </cell>
          <cell r="G117"/>
          <cell r="H117"/>
          <cell r="I117" t="str">
            <v>DONNA BURKETT</v>
          </cell>
          <cell r="J117" t="str">
            <v>MD</v>
          </cell>
          <cell r="K117" t="str">
            <v>0420012729</v>
          </cell>
          <cell r="L117" t="str">
            <v>DONNA.BURKETT@PPNNE.ORG</v>
          </cell>
          <cell r="M117" t="str">
            <v>(802) 775-2333</v>
          </cell>
          <cell r="N117" t="str">
            <v>(802) 775-2044</v>
          </cell>
          <cell r="O117" t="str">
            <v>11 BURNHAM AVENUE</v>
          </cell>
          <cell r="P117" t="str">
            <v>RUTLAND</v>
          </cell>
          <cell r="Q117" t="str">
            <v>VT</v>
          </cell>
          <cell r="R117" t="str">
            <v>05701</v>
          </cell>
          <cell r="S117" t="str">
            <v>RUTLAND</v>
          </cell>
          <cell r="T117" t="str">
            <v>Abby Parker</v>
          </cell>
          <cell r="U117" t="str">
            <v>PPNNE</v>
          </cell>
          <cell r="V117" t="str">
            <v>VAVP</v>
          </cell>
        </row>
        <row r="118">
          <cell r="A118">
            <v>68217</v>
          </cell>
          <cell r="B118" t="str">
            <v>CONVENIENT MEDICAL CARE</v>
          </cell>
          <cell r="C118" t="str">
            <v>ASHLEY CARLETON</v>
          </cell>
          <cell r="D118" t="str">
            <v>ACARLETON1501@GMAIL.COM</v>
          </cell>
          <cell r="E118" t="str">
            <v>ELLEN FOGRASHY</v>
          </cell>
          <cell r="F118" t="str">
            <v>CONVENIENTMEDICALCARE802@GMAIL.COM</v>
          </cell>
          <cell r="G118"/>
          <cell r="H118"/>
          <cell r="I118" t="str">
            <v>THIMOTHY COOK</v>
          </cell>
          <cell r="J118" t="str">
            <v>MD</v>
          </cell>
          <cell r="K118" t="str">
            <v>0420092658</v>
          </cell>
          <cell r="L118" t="str">
            <v>TIMOTHYGCOOK@GMAIL.COM</v>
          </cell>
          <cell r="M118" t="str">
            <v>(802) 775-8032</v>
          </cell>
          <cell r="N118" t="str">
            <v>(802) 775-3058</v>
          </cell>
          <cell r="O118" t="str">
            <v>25 NORTH MAIN STREET</v>
          </cell>
          <cell r="P118" t="str">
            <v>RUTLAND</v>
          </cell>
          <cell r="Q118" t="str">
            <v>VT</v>
          </cell>
          <cell r="R118" t="str">
            <v>05701</v>
          </cell>
          <cell r="S118" t="str">
            <v>RUTLAND</v>
          </cell>
          <cell r="T118" t="str">
            <v>Abby Parker</v>
          </cell>
          <cell r="U118" t="str">
            <v>NONE</v>
          </cell>
          <cell r="V118" t="str">
            <v>VAVP</v>
          </cell>
        </row>
        <row r="119">
          <cell r="A119">
            <v>68219</v>
          </cell>
          <cell r="B119" t="str">
            <v>RUTLAND COMMUNITY HEALTH CENTER</v>
          </cell>
          <cell r="C119" t="str">
            <v>DEIDRA MILLER</v>
          </cell>
          <cell r="D119" t="str">
            <v>DMILLER@CHCRR.ORG</v>
          </cell>
          <cell r="E119" t="str">
            <v>BRITTANY BEAYON</v>
          </cell>
          <cell r="F119" t="str">
            <v>BBEAYON@CHCRR.ORG</v>
          </cell>
          <cell r="G119"/>
          <cell r="H119"/>
          <cell r="I119" t="str">
            <v>BRADLEY BERRYHILL</v>
          </cell>
          <cell r="J119" t="str">
            <v>MD</v>
          </cell>
          <cell r="K119" t="str">
            <v>0420010165</v>
          </cell>
          <cell r="L119" t="str">
            <v>BBERRYHILL@CHCRR.ORG</v>
          </cell>
          <cell r="M119" t="str">
            <v>(802) 773-3386</v>
          </cell>
          <cell r="N119" t="str">
            <v>(802) 773-4578</v>
          </cell>
          <cell r="O119" t="str">
            <v>215 STRATTON ROAD</v>
          </cell>
          <cell r="P119" t="str">
            <v>RUTLAND</v>
          </cell>
          <cell r="Q119" t="str">
            <v>VT</v>
          </cell>
          <cell r="R119" t="str">
            <v>05701</v>
          </cell>
          <cell r="S119" t="str">
            <v>RUTLAND</v>
          </cell>
          <cell r="T119" t="str">
            <v>Abby Parker</v>
          </cell>
          <cell r="U119" t="str">
            <v>CHCRR</v>
          </cell>
          <cell r="V119" t="str">
            <v>VCVP/VAVP</v>
          </cell>
        </row>
        <row r="120">
          <cell r="A120">
            <v>68222</v>
          </cell>
          <cell r="B120" t="str">
            <v>RUTLAND WOMEN'S HEALTHCARE</v>
          </cell>
          <cell r="C120" t="str">
            <v>KATHLEEN ROMANO</v>
          </cell>
          <cell r="D120" t="str">
            <v>KROMANO@RRMC.ORG</v>
          </cell>
          <cell r="E120" t="str">
            <v>CHRISTINE STAGE</v>
          </cell>
          <cell r="F120" t="str">
            <v>CSTAGE@RRMC.ORG</v>
          </cell>
          <cell r="G120" t="str">
            <v>LAURA LAFOND</v>
          </cell>
          <cell r="H120" t="str">
            <v>LLAFOND@RRMC.ORG</v>
          </cell>
          <cell r="I120" t="str">
            <v>ROBIN LEIGHT</v>
          </cell>
          <cell r="J120" t="str">
            <v>MD</v>
          </cell>
          <cell r="K120" t="str">
            <v>0420008483</v>
          </cell>
          <cell r="L120" t="str">
            <v>RLEIGHT@RRMC.ORG</v>
          </cell>
          <cell r="M120" t="str">
            <v>(802) 786-1300</v>
          </cell>
          <cell r="N120" t="str">
            <v>(802) 775-1974</v>
          </cell>
          <cell r="O120" t="str">
            <v>147 ALLEN STREET</v>
          </cell>
          <cell r="P120" t="str">
            <v>RUTLAND</v>
          </cell>
          <cell r="Q120" t="str">
            <v>VT</v>
          </cell>
          <cell r="R120" t="str">
            <v>05701</v>
          </cell>
          <cell r="S120" t="str">
            <v>RUTLAND</v>
          </cell>
          <cell r="T120" t="str">
            <v>Abby Parker</v>
          </cell>
          <cell r="U120" t="str">
            <v>RUTLAND REGIONAL MEDICAL CENTER</v>
          </cell>
          <cell r="V120" t="str">
            <v>VCVP/VAVP</v>
          </cell>
        </row>
        <row r="121">
          <cell r="A121">
            <v>68224</v>
          </cell>
          <cell r="B121" t="str">
            <v>ASSOCIATES IN PRIMARY CARE LLC</v>
          </cell>
          <cell r="C121" t="str">
            <v>KIM EUGAIR, APRN</v>
          </cell>
          <cell r="D121" t="str">
            <v>KIMEUGAIR@AOL.COM</v>
          </cell>
          <cell r="E121" t="str">
            <v>GENEVIEVE NICKERSON</v>
          </cell>
          <cell r="F121" t="str">
            <v>NEVE1218@YAHOO.COM</v>
          </cell>
          <cell r="G121"/>
          <cell r="H121"/>
          <cell r="I121" t="str">
            <v>KIMBERLY EUGAIR</v>
          </cell>
          <cell r="J121" t="str">
            <v>NP</v>
          </cell>
          <cell r="K121">
            <v>1010021584</v>
          </cell>
          <cell r="L121" t="str">
            <v>KIMEUGAIR@AOL.COM</v>
          </cell>
          <cell r="M121" t="str">
            <v>(802) 770-1850 EX 11</v>
          </cell>
          <cell r="N121" t="str">
            <v>(802) 770-1851</v>
          </cell>
          <cell r="O121" t="str">
            <v>98 ALLEN STREET STE 2</v>
          </cell>
          <cell r="P121" t="str">
            <v>RUTLAND</v>
          </cell>
          <cell r="Q121" t="str">
            <v>VT</v>
          </cell>
          <cell r="R121" t="str">
            <v>05701</v>
          </cell>
          <cell r="S121" t="str">
            <v>RUTLAND</v>
          </cell>
          <cell r="T121" t="str">
            <v>Abby Parker</v>
          </cell>
          <cell r="U121" t="str">
            <v>NONE</v>
          </cell>
          <cell r="V121" t="str">
            <v>VCVP/VAVP</v>
          </cell>
        </row>
        <row r="122">
          <cell r="A122">
            <v>68229</v>
          </cell>
          <cell r="B122" t="str">
            <v>RUTLAND INTEGRATIVE HEALTH</v>
          </cell>
          <cell r="C122" t="str">
            <v>GREG BURKLAND</v>
          </cell>
          <cell r="D122" t="str">
            <v>DRGREGBURKLAND@GMAIL.COM</v>
          </cell>
          <cell r="E122" t="str">
            <v>LAUREL ERATH</v>
          </cell>
          <cell r="F122" t="str">
            <v>DOCTORERATH@GMAIL.COM</v>
          </cell>
          <cell r="G122"/>
          <cell r="H122"/>
          <cell r="I122" t="str">
            <v>GREGORY BURKLAND</v>
          </cell>
          <cell r="J122" t="str">
            <v>ND</v>
          </cell>
          <cell r="K122" t="str">
            <v>0990000203</v>
          </cell>
          <cell r="L122" t="str">
            <v>DRGREGBURKLAND@GMAIL.COM</v>
          </cell>
          <cell r="M122" t="str">
            <v>(802) 776-4901</v>
          </cell>
          <cell r="N122" t="str">
            <v>(802) 488-5716</v>
          </cell>
          <cell r="O122" t="str">
            <v>26 WEST STREET</v>
          </cell>
          <cell r="P122" t="str">
            <v>RUTLAND</v>
          </cell>
          <cell r="Q122" t="str">
            <v>VT</v>
          </cell>
          <cell r="R122">
            <v>5701</v>
          </cell>
          <cell r="S122" t="str">
            <v>RUTLAND</v>
          </cell>
          <cell r="T122" t="str">
            <v>Abby Parker</v>
          </cell>
          <cell r="U122" t="str">
            <v>NONE</v>
          </cell>
          <cell r="V122" t="str">
            <v>VCVP/VAVP</v>
          </cell>
        </row>
        <row r="123">
          <cell r="A123">
            <v>68230</v>
          </cell>
          <cell r="B123" t="str">
            <v>ALL DIMENSIONS PRIMARY CARE</v>
          </cell>
          <cell r="C123" t="str">
            <v>ANDREA SHAHAN</v>
          </cell>
          <cell r="D123" t="str">
            <v>SHAHANANDREA1@GMAIL.COM</v>
          </cell>
          <cell r="E123" t="str">
            <v>PATTY THORNTON</v>
          </cell>
          <cell r="F123" t="str">
            <v>PATHORNTON50@GMAIL.COM</v>
          </cell>
          <cell r="G123"/>
          <cell r="H123"/>
          <cell r="I123" t="str">
            <v>PATTY THORNTON</v>
          </cell>
          <cell r="J123" t="str">
            <v>PA</v>
          </cell>
          <cell r="K123" t="str">
            <v>0550030838</v>
          </cell>
          <cell r="L123" t="str">
            <v>PATHORNTON50@GMAIL.COM</v>
          </cell>
          <cell r="M123" t="str">
            <v>(802) 772-7523</v>
          </cell>
          <cell r="N123" t="str">
            <v>(802) 855-8339</v>
          </cell>
          <cell r="O123" t="str">
            <v>202 NORTH MAIN STREET</v>
          </cell>
          <cell r="P123" t="str">
            <v>RUTLAND</v>
          </cell>
          <cell r="Q123" t="str">
            <v>VT</v>
          </cell>
          <cell r="R123">
            <v>5701</v>
          </cell>
          <cell r="S123" t="str">
            <v>RUTLAND</v>
          </cell>
          <cell r="T123" t="str">
            <v>Abby Parker</v>
          </cell>
          <cell r="U123" t="str">
            <v>NONE</v>
          </cell>
          <cell r="V123" t="str">
            <v>VCVP/VAVP</v>
          </cell>
        </row>
        <row r="124">
          <cell r="A124">
            <v>68283</v>
          </cell>
          <cell r="B124" t="str">
            <v>MARBLE VALLEY REGIONAL CORRECTIONAL FACILITY</v>
          </cell>
          <cell r="C124" t="str">
            <v>LUANA TREDWELL</v>
          </cell>
          <cell r="D124" t="str">
            <v>LTREDWELL@VITALCOREHS.COM</v>
          </cell>
          <cell r="E124" t="str">
            <v>MIA GENOVESI</v>
          </cell>
          <cell r="F124" t="str">
            <v>MGENOVESI@VITALCOREHS.COM</v>
          </cell>
          <cell r="G124"/>
          <cell r="H124"/>
          <cell r="I124" t="str">
            <v>HEATHER UNGEHEUER</v>
          </cell>
          <cell r="J124" t="str">
            <v>NP</v>
          </cell>
          <cell r="K124" t="str">
            <v>1010134590</v>
          </cell>
          <cell r="L124" t="str">
            <v>HUNGEHEUER@VITALCOREHS.COM</v>
          </cell>
          <cell r="M124" t="str">
            <v>(802) 779-4890</v>
          </cell>
          <cell r="N124"/>
          <cell r="O124" t="str">
            <v>167 STATE STREET</v>
          </cell>
          <cell r="P124" t="str">
            <v>RUTLAND</v>
          </cell>
          <cell r="Q124" t="str">
            <v>VT</v>
          </cell>
          <cell r="R124">
            <v>5701</v>
          </cell>
          <cell r="S124" t="str">
            <v>RUTLAND</v>
          </cell>
          <cell r="T124" t="str">
            <v>Abby Parker</v>
          </cell>
          <cell r="U124" t="str">
            <v>VITAL CORE</v>
          </cell>
          <cell r="V124" t="str">
            <v>VAVP</v>
          </cell>
        </row>
        <row r="125">
          <cell r="A125">
            <v>68303</v>
          </cell>
          <cell r="B125" t="str">
            <v>SPRINGFIELD HEALTH CENTER AND PEDIATRICS</v>
          </cell>
          <cell r="C125" t="str">
            <v>AIMEE STREETER</v>
          </cell>
          <cell r="D125" t="str">
            <v>ASTREETER@SPRINGFIELDMED.ORG</v>
          </cell>
          <cell r="E125" t="str">
            <v>RACHEL STAGNER</v>
          </cell>
          <cell r="F125" t="str">
            <v>RSTAGNER@SPRINGFIELDMED.ORG</v>
          </cell>
          <cell r="G125"/>
          <cell r="H125"/>
          <cell r="I125" t="str">
            <v>SARAH WEIDHAAS</v>
          </cell>
          <cell r="J125" t="str">
            <v>MD</v>
          </cell>
          <cell r="K125" t="str">
            <v>0420013547</v>
          </cell>
          <cell r="L125" t="str">
            <v>SWEIDHAAS@SPRINGFIELDMED.ORG</v>
          </cell>
          <cell r="M125" t="str">
            <v>(802) 886-8990</v>
          </cell>
          <cell r="N125" t="str">
            <v>(802) 886-8999</v>
          </cell>
          <cell r="O125" t="str">
            <v>100 RIVER STREET, SUITE 3A</v>
          </cell>
          <cell r="P125" t="str">
            <v>SPRINGFIELD</v>
          </cell>
          <cell r="Q125" t="str">
            <v>VT</v>
          </cell>
          <cell r="R125" t="str">
            <v>05156</v>
          </cell>
          <cell r="S125" t="str">
            <v>SPRINGFIELD</v>
          </cell>
          <cell r="T125" t="str">
            <v>Meghan Knowles</v>
          </cell>
          <cell r="U125" t="str">
            <v>SPRINGFIELD HEALTH SYSTEMS</v>
          </cell>
          <cell r="V125" t="str">
            <v>VCVP/VAVP</v>
          </cell>
        </row>
        <row r="126">
          <cell r="A126">
            <v>68304</v>
          </cell>
          <cell r="B126" t="str">
            <v>SPRINGFIELD HEALTH CENTER FAMILY MEDICINE</v>
          </cell>
          <cell r="C126" t="str">
            <v>RACHEL STAGNER</v>
          </cell>
          <cell r="D126" t="str">
            <v>RSTAGNER@SPRINGFIELDMED.ORG</v>
          </cell>
          <cell r="E126" t="str">
            <v>AIMEE STREETER</v>
          </cell>
          <cell r="F126" t="str">
            <v>ASTREETER@SPRINGFIELDMED.ORG</v>
          </cell>
          <cell r="G126"/>
          <cell r="H126"/>
          <cell r="I126" t="str">
            <v>BARBARA DALTON</v>
          </cell>
          <cell r="J126" t="str">
            <v>MD</v>
          </cell>
          <cell r="K126" t="str">
            <v>0420008051</v>
          </cell>
          <cell r="L126" t="str">
            <v>BDALTON@SPRINGFIELDMED.ORG</v>
          </cell>
          <cell r="M126" t="str">
            <v>(802) 886-8980</v>
          </cell>
          <cell r="N126" t="str">
            <v>(802) 886-8999</v>
          </cell>
          <cell r="O126" t="str">
            <v>100 RIVER STREET, SUITE 3B</v>
          </cell>
          <cell r="P126" t="str">
            <v>SPRINGFIELD</v>
          </cell>
          <cell r="Q126" t="str">
            <v>VT</v>
          </cell>
          <cell r="R126" t="str">
            <v>05156</v>
          </cell>
          <cell r="S126" t="str">
            <v>SPRINGFIELD</v>
          </cell>
          <cell r="T126" t="str">
            <v>Meghan Knowles</v>
          </cell>
          <cell r="U126" t="str">
            <v>SPRINGFIELD HEALTH SYSTEMS</v>
          </cell>
          <cell r="V126" t="str">
            <v>VCVP/VAVP</v>
          </cell>
        </row>
        <row r="127">
          <cell r="A127">
            <v>68305</v>
          </cell>
          <cell r="B127" t="str">
            <v>MOUNT ASCUTNEY PHYSICIANS PRACTICE</v>
          </cell>
          <cell r="C127" t="str">
            <v>MELISSA HALL</v>
          </cell>
          <cell r="D127" t="str">
            <v>MELISSA.HALL@MAHHC.ORG</v>
          </cell>
          <cell r="E127" t="str">
            <v>LILY BURKE</v>
          </cell>
          <cell r="F127" t="str">
            <v>LILY.BURKE@MAHHC.ORG</v>
          </cell>
          <cell r="G127" t="str">
            <v xml:space="preserve">SUZANNE DELLORUSSO </v>
          </cell>
          <cell r="H127" t="str">
            <v>SUZANNE.DELLORUSSO@MAHHC.ORG</v>
          </cell>
          <cell r="I127" t="str">
            <v>KATHLEEN GEAGAN</v>
          </cell>
          <cell r="J127" t="str">
            <v>MD</v>
          </cell>
          <cell r="K127" t="str">
            <v>0420007712</v>
          </cell>
          <cell r="L127" t="str">
            <v>KATHLEEN.GEAGAN@MAHHC.ORG</v>
          </cell>
          <cell r="M127" t="str">
            <v>(802) 674-7300</v>
          </cell>
          <cell r="N127" t="str">
            <v>(802) 674-7314</v>
          </cell>
          <cell r="O127" t="str">
            <v>289 COUNTY ROAD</v>
          </cell>
          <cell r="P127" t="str">
            <v>WINDSOR</v>
          </cell>
          <cell r="Q127" t="str">
            <v>VT</v>
          </cell>
          <cell r="R127" t="str">
            <v>05089</v>
          </cell>
          <cell r="S127" t="str">
            <v>SPRINGFIELD</v>
          </cell>
          <cell r="T127" t="str">
            <v>Meghan Knowles</v>
          </cell>
          <cell r="U127" t="str">
            <v>MOUNT ASCUTNEY HOSPITAL</v>
          </cell>
          <cell r="V127" t="str">
            <v>VCVP/VAVP</v>
          </cell>
        </row>
        <row r="128">
          <cell r="A128">
            <v>68309</v>
          </cell>
          <cell r="B128" t="str">
            <v>MOUNTAIN VALLEY MEDICAL CLINIC</v>
          </cell>
          <cell r="C128" t="str">
            <v>CHRISTINA LAWRENCE</v>
          </cell>
          <cell r="D128" t="str">
            <v>CLAWRENCE@SPRINGFIELDMED.ORG</v>
          </cell>
          <cell r="E128" t="str">
            <v>CYNTHIA MACDONALD</v>
          </cell>
          <cell r="F128" t="str">
            <v>CMACDONALD@SPRINGFIELDMED.ORG</v>
          </cell>
          <cell r="G128" t="str">
            <v>LINDA BICKFORD</v>
          </cell>
          <cell r="H128" t="str">
            <v>LBICKFORD@SPRINGFIELDMED.ORG</v>
          </cell>
          <cell r="I128" t="str">
            <v>ROGER FOX</v>
          </cell>
          <cell r="J128" t="str">
            <v>MD</v>
          </cell>
          <cell r="K128" t="str">
            <v>0420005603</v>
          </cell>
          <cell r="L128" t="str">
            <v>RFOX@SPRINGFIELDMED.ORG</v>
          </cell>
          <cell r="M128" t="str">
            <v>(802) 824-6901</v>
          </cell>
          <cell r="N128" t="str">
            <v>(802) 885-1845</v>
          </cell>
          <cell r="O128" t="str">
            <v>38 ROUTE 11</v>
          </cell>
          <cell r="P128" t="str">
            <v>LONDONDERRY</v>
          </cell>
          <cell r="Q128" t="str">
            <v>VT</v>
          </cell>
          <cell r="R128" t="str">
            <v>05148</v>
          </cell>
          <cell r="S128" t="str">
            <v>SPRINGFIELD</v>
          </cell>
          <cell r="T128" t="str">
            <v>Meghan Knowles</v>
          </cell>
          <cell r="U128" t="str">
            <v>SPRINGFIELD HEALTH SYSTEMS</v>
          </cell>
          <cell r="V128" t="str">
            <v>VCVP/VAVP</v>
          </cell>
        </row>
        <row r="129">
          <cell r="A129">
            <v>68310</v>
          </cell>
          <cell r="B129" t="str">
            <v>ROCKINGHAM MEDICAL GROUP PEDIATRICS</v>
          </cell>
          <cell r="C129" t="str">
            <v>ANGELA AUGUSTINOWICZ</v>
          </cell>
          <cell r="D129" t="str">
            <v>AAUGUSTINOWICZ@SPRINGFIELDMED.ORG</v>
          </cell>
          <cell r="E129" t="str">
            <v>SELINA OLMSTEAD</v>
          </cell>
          <cell r="F129" t="str">
            <v>SOLMSTEAD@SPRINGFIELDMED.ORG</v>
          </cell>
          <cell r="G129" t="str">
            <v>ANILA HOOD</v>
          </cell>
          <cell r="H129" t="str">
            <v>AHOOD@SPRINGFIELDMED.ORG</v>
          </cell>
          <cell r="I129" t="str">
            <v>ELIOT HALL</v>
          </cell>
          <cell r="J129" t="str">
            <v>MD</v>
          </cell>
          <cell r="K129" t="str">
            <v>0420009909</v>
          </cell>
          <cell r="L129" t="str">
            <v>EHALL@SPRINGFIELDMED.ORG</v>
          </cell>
          <cell r="M129" t="str">
            <v>(802) 463-2750</v>
          </cell>
          <cell r="N129" t="str">
            <v>(802) 463-2756</v>
          </cell>
          <cell r="O129" t="str">
            <v>1 HOSPITAL COURT</v>
          </cell>
          <cell r="P129" t="str">
            <v>BELLOWS FALLS</v>
          </cell>
          <cell r="Q129" t="str">
            <v>VT</v>
          </cell>
          <cell r="R129" t="str">
            <v>05101</v>
          </cell>
          <cell r="S129" t="str">
            <v>SPRINGFIELD</v>
          </cell>
          <cell r="T129" t="str">
            <v>Meghan Knowles</v>
          </cell>
          <cell r="U129" t="str">
            <v>SPRINGFIELD HEALTH SYSTEMS</v>
          </cell>
          <cell r="V129" t="str">
            <v>VCVP/VAVP</v>
          </cell>
        </row>
        <row r="130">
          <cell r="A130">
            <v>68314</v>
          </cell>
          <cell r="B130" t="str">
            <v>LUDLOW HEALTH CENTER</v>
          </cell>
          <cell r="C130" t="str">
            <v>ERIC DICKSON</v>
          </cell>
          <cell r="D130" t="str">
            <v>EDICKSON@SPRINGFIELDMED.ORG</v>
          </cell>
          <cell r="E130" t="str">
            <v>DESIRAE WILBUR</v>
          </cell>
          <cell r="F130" t="str">
            <v>DWILBUR@SPRINGFIELDMED.ORG</v>
          </cell>
          <cell r="G130"/>
          <cell r="H130"/>
          <cell r="I130" t="str">
            <v>PATRICIA BROWN</v>
          </cell>
          <cell r="J130" t="str">
            <v>FNP</v>
          </cell>
          <cell r="K130" t="str">
            <v>1010015933</v>
          </cell>
          <cell r="L130" t="str">
            <v>PBROWN@SPRINGFIELDMED.ORG</v>
          </cell>
          <cell r="M130" t="str">
            <v>(802) 228-8867</v>
          </cell>
          <cell r="N130" t="str">
            <v>(802) 228-5170</v>
          </cell>
          <cell r="O130" t="str">
            <v>1 ELM STREET</v>
          </cell>
          <cell r="P130" t="str">
            <v>LUDLOW</v>
          </cell>
          <cell r="Q130" t="str">
            <v>VT</v>
          </cell>
          <cell r="R130" t="str">
            <v>05149</v>
          </cell>
          <cell r="S130" t="str">
            <v>SPRINGFIELD</v>
          </cell>
          <cell r="T130" t="str">
            <v>Meghan Knowles</v>
          </cell>
          <cell r="U130" t="str">
            <v>SPRINGFIELD HEALTH SYSTEMS</v>
          </cell>
          <cell r="V130" t="str">
            <v>VCVP/VAVP</v>
          </cell>
        </row>
        <row r="131">
          <cell r="A131">
            <v>68321</v>
          </cell>
          <cell r="B131" t="str">
            <v>ROCKINGHAM MEDICAL GROUP FAMILY MEDICINE</v>
          </cell>
          <cell r="C131" t="str">
            <v>SARAH MORAN</v>
          </cell>
          <cell r="D131" t="str">
            <v>SMORAN@SPRINGFIELDMED.ORG</v>
          </cell>
          <cell r="E131" t="str">
            <v>SELINA OLMSTEAD</v>
          </cell>
          <cell r="F131" t="str">
            <v>SOLMSTEAD@SPRINGFIELDMED.ORG</v>
          </cell>
          <cell r="G131"/>
          <cell r="H131"/>
          <cell r="I131" t="str">
            <v>GARY CLAY</v>
          </cell>
          <cell r="J131" t="str">
            <v>MD</v>
          </cell>
          <cell r="K131" t="str">
            <v>0420007548</v>
          </cell>
          <cell r="L131" t="str">
            <v>GCLAY@SPRINGFIELDMED.ORG</v>
          </cell>
          <cell r="M131" t="str">
            <v>(802) 463-9000</v>
          </cell>
          <cell r="N131" t="str">
            <v>(802) 463-3911</v>
          </cell>
          <cell r="O131" t="str">
            <v>1 HOSPITAL CT.</v>
          </cell>
          <cell r="P131" t="str">
            <v>BELLOWS FALLS</v>
          </cell>
          <cell r="Q131" t="str">
            <v>VT</v>
          </cell>
          <cell r="R131" t="str">
            <v>05101</v>
          </cell>
          <cell r="S131" t="str">
            <v>SPRINGFIELD</v>
          </cell>
          <cell r="T131" t="str">
            <v>Meghan Knowles</v>
          </cell>
          <cell r="U131" t="str">
            <v>SPRINGFIELD HEALTH SYSTEMS</v>
          </cell>
          <cell r="V131" t="str">
            <v>VCVP/VAVP</v>
          </cell>
        </row>
        <row r="132">
          <cell r="A132">
            <v>68322</v>
          </cell>
          <cell r="B132" t="str">
            <v>CONNECTICUT VALLEY RECOVERY SERVICES</v>
          </cell>
          <cell r="C132" t="str">
            <v>TAMRA SCHAFFNER</v>
          </cell>
          <cell r="D132" t="str">
            <v>WALTONCVRS@AOL.COM</v>
          </cell>
          <cell r="E132" t="str">
            <v>BARBARA WELCH</v>
          </cell>
          <cell r="F132" t="str">
            <v>BWELCH@CVRSI.ORG</v>
          </cell>
          <cell r="G132"/>
          <cell r="H132"/>
          <cell r="I132" t="str">
            <v>CLIFTON LORD</v>
          </cell>
          <cell r="J132" t="str">
            <v>MD</v>
          </cell>
          <cell r="K132" t="str">
            <v>0420007259</v>
          </cell>
          <cell r="L132" t="str">
            <v>CVRSI@COMCAST.NET</v>
          </cell>
          <cell r="M132" t="str">
            <v>(802) 674-9400</v>
          </cell>
          <cell r="N132" t="str">
            <v>(802) 674-9410</v>
          </cell>
          <cell r="O132" t="str">
            <v>141 ETTA FRASIER DRIVE</v>
          </cell>
          <cell r="P132" t="str">
            <v>WINDSOR</v>
          </cell>
          <cell r="Q132" t="str">
            <v>VT</v>
          </cell>
          <cell r="R132" t="str">
            <v>05089</v>
          </cell>
          <cell r="S132" t="str">
            <v>SPRINGFIELD</v>
          </cell>
          <cell r="T132" t="str">
            <v>Meghan Knowles</v>
          </cell>
          <cell r="U132" t="str">
            <v>NONE</v>
          </cell>
          <cell r="V132" t="str">
            <v>VAVP</v>
          </cell>
        </row>
        <row r="133">
          <cell r="A133">
            <v>68397</v>
          </cell>
          <cell r="B133" t="str">
            <v>SOUTHERN STATE CORRECTIONAL FACILITY</v>
          </cell>
          <cell r="C133" t="str">
            <v>SARAH BLOW</v>
          </cell>
          <cell r="D133" t="str">
            <v>SBLOW@VITALCOREHS.COM</v>
          </cell>
          <cell r="E133">
            <v>0</v>
          </cell>
          <cell r="F133" t="str">
            <v>0</v>
          </cell>
          <cell r="G133"/>
          <cell r="H133"/>
          <cell r="I133" t="str">
            <v>HEATHER UNGEHEUER</v>
          </cell>
          <cell r="J133" t="str">
            <v>NP</v>
          </cell>
          <cell r="K133" t="str">
            <v>1010134590</v>
          </cell>
          <cell r="L133" t="str">
            <v>HUNGEHEUER@VITALCOREHS.COM</v>
          </cell>
          <cell r="M133" t="str">
            <v>(802) 885-9764</v>
          </cell>
          <cell r="N133" t="str">
            <v>(802) 885-9719</v>
          </cell>
          <cell r="O133" t="str">
            <v>700 CHARLESTON ROAD</v>
          </cell>
          <cell r="P133" t="str">
            <v>SPRINGFIELD</v>
          </cell>
          <cell r="Q133" t="str">
            <v>VT</v>
          </cell>
          <cell r="R133">
            <v>5156</v>
          </cell>
          <cell r="S133" t="str">
            <v>SPRINGFIELD</v>
          </cell>
          <cell r="T133" t="str">
            <v>Meghan Knowles</v>
          </cell>
          <cell r="U133" t="str">
            <v>VITAL CORE</v>
          </cell>
          <cell r="V133" t="str">
            <v>VAVP</v>
          </cell>
        </row>
        <row r="134">
          <cell r="A134">
            <v>68402</v>
          </cell>
          <cell r="B134" t="str">
            <v>NORTH COUNTRY PRIMARY CARE NEWPORT</v>
          </cell>
          <cell r="C134" t="str">
            <v>KAREN SILVESTRI</v>
          </cell>
          <cell r="D134" t="str">
            <v>KSILVESTRI@NCHSI.ORG</v>
          </cell>
          <cell r="E134" t="str">
            <v>CHRISTINA LAWSON</v>
          </cell>
          <cell r="F134" t="str">
            <v>CLAWSON@NCHSI.ORG</v>
          </cell>
          <cell r="G134" t="str">
            <v>LAURIE STEWART</v>
          </cell>
          <cell r="H134" t="str">
            <v>LSTEWART@NCHSI.ORG</v>
          </cell>
          <cell r="I134" t="str">
            <v>JOHN LIPPMAN</v>
          </cell>
          <cell r="J134" t="str">
            <v>MD</v>
          </cell>
          <cell r="K134" t="str">
            <v>0420010612</v>
          </cell>
          <cell r="L134" t="str">
            <v>JLIPPMANN@NCHSI.ORG</v>
          </cell>
          <cell r="M134" t="str">
            <v>(802) 334-3520</v>
          </cell>
          <cell r="N134" t="str">
            <v>(802) 334-3512</v>
          </cell>
          <cell r="O134" t="str">
            <v>186 MEDICAL VILLAGE DRIVE</v>
          </cell>
          <cell r="P134" t="str">
            <v>NEWPORT</v>
          </cell>
          <cell r="Q134" t="str">
            <v>VT</v>
          </cell>
          <cell r="R134" t="str">
            <v>05855</v>
          </cell>
          <cell r="S134" t="str">
            <v>NEWPORT</v>
          </cell>
          <cell r="T134" t="str">
            <v>Ryan Mitofsky</v>
          </cell>
          <cell r="U134" t="str">
            <v>NORTH COUNTRY HOSPITAL</v>
          </cell>
          <cell r="V134" t="str">
            <v>VCVP/VAVP</v>
          </cell>
        </row>
        <row r="135">
          <cell r="A135">
            <v>68403</v>
          </cell>
          <cell r="B135" t="str">
            <v>NORTH COUNTRY PRIMARY CARE BARTON</v>
          </cell>
          <cell r="C135" t="str">
            <v>RENEE FALCONER</v>
          </cell>
          <cell r="D135" t="str">
            <v>RFALCONER@NCHSI.ORG</v>
          </cell>
          <cell r="E135" t="str">
            <v>AMY LEROUX</v>
          </cell>
          <cell r="F135" t="str">
            <v>ALEROUX@NCHSI.ORG</v>
          </cell>
          <cell r="G135" t="str">
            <v>DONNA MOLLEUR</v>
          </cell>
          <cell r="H135" t="str">
            <v>DMOLLEUR@NCHSI.ORG</v>
          </cell>
          <cell r="I135" t="str">
            <v>DAVID BOURGEOIS</v>
          </cell>
          <cell r="J135" t="str">
            <v>MD</v>
          </cell>
          <cell r="K135" t="str">
            <v>0420007885</v>
          </cell>
          <cell r="L135" t="str">
            <v>DBOURGEOIS@NCHSI.ORG</v>
          </cell>
          <cell r="M135" t="str">
            <v>(802) 525-3539</v>
          </cell>
          <cell r="N135" t="str">
            <v>(802) 525-3088</v>
          </cell>
          <cell r="O135" t="str">
            <v>488 ELM STREET</v>
          </cell>
          <cell r="P135" t="str">
            <v>BARTON</v>
          </cell>
          <cell r="Q135" t="str">
            <v>VT</v>
          </cell>
          <cell r="R135" t="str">
            <v>05822</v>
          </cell>
          <cell r="S135" t="str">
            <v>NEWPORT</v>
          </cell>
          <cell r="T135" t="str">
            <v>Ryan Mitofsky</v>
          </cell>
          <cell r="U135" t="str">
            <v>NORTH COUNTRY HOSPITAL</v>
          </cell>
          <cell r="V135" t="str">
            <v>VCVP/VAVP</v>
          </cell>
        </row>
        <row r="136">
          <cell r="A136">
            <v>68404</v>
          </cell>
          <cell r="B136" t="str">
            <v>BORDER PEDIATRICS</v>
          </cell>
          <cell r="C136" t="str">
            <v>JODI BAKER</v>
          </cell>
          <cell r="D136" t="str">
            <v>JLMCNEAL.BRAD@GMAIL.COM</v>
          </cell>
          <cell r="E136" t="str">
            <v>MIRIAM TATUM</v>
          </cell>
          <cell r="F136" t="str">
            <v>MIRIAMTATUM@COMCAST.NET</v>
          </cell>
          <cell r="G136"/>
          <cell r="H136"/>
          <cell r="I136" t="str">
            <v>MIRIAM TATUM</v>
          </cell>
          <cell r="J136" t="str">
            <v>MD</v>
          </cell>
          <cell r="K136" t="str">
            <v>0420008370</v>
          </cell>
          <cell r="L136" t="str">
            <v>MIRIAMTATUM@COMCAST.NET</v>
          </cell>
          <cell r="M136" t="str">
            <v>(802) 873-3009</v>
          </cell>
          <cell r="N136" t="str">
            <v>(802) 873-3176</v>
          </cell>
          <cell r="O136" t="str">
            <v>159 MAIN STREET</v>
          </cell>
          <cell r="P136" t="str">
            <v>DERBY LINE</v>
          </cell>
          <cell r="Q136" t="str">
            <v>VT</v>
          </cell>
          <cell r="R136" t="str">
            <v>05830</v>
          </cell>
          <cell r="S136" t="str">
            <v>NEWPORT</v>
          </cell>
          <cell r="T136" t="str">
            <v>Ryan Mitofsky</v>
          </cell>
          <cell r="U136" t="str">
            <v>NONE</v>
          </cell>
          <cell r="V136" t="str">
            <v>VCVP/VAVP</v>
          </cell>
        </row>
        <row r="137">
          <cell r="A137">
            <v>68407</v>
          </cell>
          <cell r="B137" t="str">
            <v>NORTH COUNTRY PEDIATRICS</v>
          </cell>
          <cell r="C137" t="str">
            <v>LEAH ROGERS</v>
          </cell>
          <cell r="D137" t="str">
            <v>LROGERS@NCHSI.ORG</v>
          </cell>
          <cell r="E137" t="str">
            <v>CAROL LEIGH</v>
          </cell>
          <cell r="F137" t="str">
            <v>CLEIGH@NCHSI.ORG</v>
          </cell>
          <cell r="G137" t="str">
            <v>JULIE ELWELL</v>
          </cell>
          <cell r="H137" t="str">
            <v>JELWELL@NCHSI.ORG</v>
          </cell>
          <cell r="I137" t="str">
            <v>ALEXANDRA BANNACH</v>
          </cell>
          <cell r="J137" t="str">
            <v>MD</v>
          </cell>
          <cell r="K137" t="str">
            <v>0420010849</v>
          </cell>
          <cell r="L137" t="str">
            <v>ABANNACH@NCHSI.ORG</v>
          </cell>
          <cell r="M137" t="str">
            <v>(802) 334-5929</v>
          </cell>
          <cell r="N137" t="str">
            <v>(802) 487-1051</v>
          </cell>
          <cell r="O137" t="str">
            <v>121 MEDICAL VILLAGE DRIVE</v>
          </cell>
          <cell r="P137" t="str">
            <v>NEWPORT</v>
          </cell>
          <cell r="Q137" t="str">
            <v>VT</v>
          </cell>
          <cell r="R137" t="str">
            <v>05855</v>
          </cell>
          <cell r="S137" t="str">
            <v>NEWPORT</v>
          </cell>
          <cell r="T137" t="str">
            <v>Ryan Mitofsky</v>
          </cell>
          <cell r="U137" t="str">
            <v>NORTH COUNTRY HOSPITAL</v>
          </cell>
          <cell r="V137" t="str">
            <v>VCVP/VAVP</v>
          </cell>
        </row>
        <row r="138">
          <cell r="A138">
            <v>68408</v>
          </cell>
          <cell r="B138" t="str">
            <v>ISLAND POND HEALTH CENTER</v>
          </cell>
          <cell r="C138" t="str">
            <v>SUZANNE ISABELLE, RN</v>
          </cell>
          <cell r="D138" t="str">
            <v>SUZANNEI@NCHCVT.ORG</v>
          </cell>
          <cell r="E138" t="str">
            <v>KYLLIE FORTIN</v>
          </cell>
          <cell r="F138" t="str">
            <v>KYLLIEF@NCHCVT.ORG</v>
          </cell>
          <cell r="G138" t="str">
            <v>KELLEY LEONARD</v>
          </cell>
          <cell r="H138" t="str">
            <v>KELLEYL@NCHCVT.ORG</v>
          </cell>
          <cell r="I138" t="str">
            <v>ROBERT PRIMEAU</v>
          </cell>
          <cell r="J138" t="str">
            <v>MD</v>
          </cell>
          <cell r="K138" t="str">
            <v>0420008428</v>
          </cell>
          <cell r="L138" t="str">
            <v>BOBP@NCHCVT.ORG</v>
          </cell>
          <cell r="M138" t="str">
            <v>(802) 723-4300</v>
          </cell>
          <cell r="N138" t="str">
            <v>(802) 723-4544</v>
          </cell>
          <cell r="O138" t="str">
            <v>P.O. BOX 425</v>
          </cell>
          <cell r="P138" t="str">
            <v>ISLAND POND</v>
          </cell>
          <cell r="Q138" t="str">
            <v>VT</v>
          </cell>
          <cell r="R138" t="str">
            <v>05846</v>
          </cell>
          <cell r="S138" t="str">
            <v>NEWPORT</v>
          </cell>
          <cell r="T138" t="str">
            <v>Ryan Mitofsky</v>
          </cell>
          <cell r="U138" t="str">
            <v>NORTHERN COUNTIES</v>
          </cell>
          <cell r="V138" t="str">
            <v>VCVP/VAVP</v>
          </cell>
        </row>
        <row r="139">
          <cell r="A139">
            <v>68409</v>
          </cell>
          <cell r="B139" t="str">
            <v>PLANNED PARENTHOOD NNE NEWPORT</v>
          </cell>
          <cell r="C139" t="str">
            <v>JESSICA CARVALHO</v>
          </cell>
          <cell r="D139" t="str">
            <v>JESSICA.CARVALHO@PPNNE.ORG</v>
          </cell>
          <cell r="E139" t="str">
            <v>MAUREEN SULLIVAN</v>
          </cell>
          <cell r="F139" t="str">
            <v>MAUREEN.SULLIVAN@PPNNE.ORG</v>
          </cell>
          <cell r="G139"/>
          <cell r="H139"/>
          <cell r="I139" t="str">
            <v>DONNA BURKETT</v>
          </cell>
          <cell r="J139" t="str">
            <v>MD</v>
          </cell>
          <cell r="K139" t="str">
            <v>0420012729</v>
          </cell>
          <cell r="L139" t="str">
            <v>DONNA.BURKETT@PPNNE.ORG</v>
          </cell>
          <cell r="M139" t="str">
            <v>(802) 334-5822</v>
          </cell>
          <cell r="N139" t="str">
            <v>(802) 334-5312</v>
          </cell>
          <cell r="O139" t="str">
            <v>P.O. BOX 932</v>
          </cell>
          <cell r="P139" t="str">
            <v>NEWPORT</v>
          </cell>
          <cell r="Q139" t="str">
            <v>VT</v>
          </cell>
          <cell r="R139" t="str">
            <v>05855</v>
          </cell>
          <cell r="S139" t="str">
            <v>NEWPORT</v>
          </cell>
          <cell r="T139" t="str">
            <v>Ryan Mitofsky</v>
          </cell>
          <cell r="U139" t="str">
            <v>PPNNE</v>
          </cell>
          <cell r="V139" t="str">
            <v>VAVP</v>
          </cell>
        </row>
        <row r="140">
          <cell r="A140">
            <v>68417</v>
          </cell>
          <cell r="B140" t="str">
            <v>NORTHERN STATE CORRECTIONAL FACILITY</v>
          </cell>
          <cell r="C140" t="str">
            <v>MISTY-ANNE KOLOSKI</v>
          </cell>
          <cell r="D140" t="str">
            <v>MKOLOSKI@VITALCOREHS.COM</v>
          </cell>
          <cell r="E140" t="str">
            <v>JULIE GRENIER</v>
          </cell>
          <cell r="F140" t="str">
            <v>JGRENIER@VITALCOREHS.COM</v>
          </cell>
          <cell r="G140" t="str">
            <v xml:space="preserve">TINA BILODEAU </v>
          </cell>
          <cell r="H140" t="str">
            <v>TBILODEAU@VITALCOREHS.COM</v>
          </cell>
          <cell r="I140" t="str">
            <v>HEATHER UNGEHEUER</v>
          </cell>
          <cell r="J140" t="str">
            <v>NP</v>
          </cell>
          <cell r="K140" t="str">
            <v>1010134590</v>
          </cell>
          <cell r="L140" t="str">
            <v>HUNGEHEUER@VITALCOREHS.COM</v>
          </cell>
          <cell r="M140" t="str">
            <v>(802) 334-4423</v>
          </cell>
          <cell r="N140" t="str">
            <v>(802) 334-7436</v>
          </cell>
          <cell r="O140" t="str">
            <v>2559 GREN ROAD</v>
          </cell>
          <cell r="P140" t="str">
            <v>NEWPORT</v>
          </cell>
          <cell r="Q140" t="str">
            <v>VT</v>
          </cell>
          <cell r="R140">
            <v>5855</v>
          </cell>
          <cell r="S140" t="str">
            <v>NEWPORT</v>
          </cell>
          <cell r="T140" t="str">
            <v>Ryan Mitofsky</v>
          </cell>
          <cell r="U140" t="str">
            <v>VITAL CORE</v>
          </cell>
          <cell r="V140" t="str">
            <v>VAVP</v>
          </cell>
        </row>
        <row r="141">
          <cell r="A141">
            <v>68501</v>
          </cell>
          <cell r="B141" t="str">
            <v>ST. JOHNSBURY PEDIATRICS - NVRH</v>
          </cell>
          <cell r="C141" t="str">
            <v>DANIELLE BALL</v>
          </cell>
          <cell r="D141" t="str">
            <v>D.BALL@NVRH.ORG</v>
          </cell>
          <cell r="E141" t="str">
            <v>RACHEL GILBERT</v>
          </cell>
          <cell r="F141" t="str">
            <v>R.GILBERT@NVRH.ORG</v>
          </cell>
          <cell r="G141" t="str">
            <v>CHERYL STAHLER</v>
          </cell>
          <cell r="H141" t="str">
            <v>C.STAHLER@NVRH.ORG</v>
          </cell>
          <cell r="I141" t="str">
            <v>JOSHUA KANTROWITZ</v>
          </cell>
          <cell r="J141" t="str">
            <v>MD</v>
          </cell>
          <cell r="K141" t="str">
            <v>0420011638</v>
          </cell>
          <cell r="L141" t="str">
            <v>J.KANTROWITZ@NVRH.ORG</v>
          </cell>
          <cell r="M141" t="str">
            <v>(802) 748-5131</v>
          </cell>
          <cell r="N141" t="str">
            <v>(802) 748-4237</v>
          </cell>
          <cell r="O141" t="str">
            <v>97 SHERMAN DRIVE</v>
          </cell>
          <cell r="P141" t="str">
            <v>SAINT JOHNSBURY</v>
          </cell>
          <cell r="Q141" t="str">
            <v>VT</v>
          </cell>
          <cell r="R141" t="str">
            <v>05819</v>
          </cell>
          <cell r="S141" t="str">
            <v>ST. JOHNSBURY</v>
          </cell>
          <cell r="T141" t="str">
            <v>Ryan Mitofsky</v>
          </cell>
          <cell r="U141" t="str">
            <v>NORTHEAST VERMONT REGIONAL HOSPITAL</v>
          </cell>
          <cell r="V141" t="str">
            <v>VCVP/VAVP</v>
          </cell>
        </row>
        <row r="142">
          <cell r="A142">
            <v>68502</v>
          </cell>
          <cell r="B142" t="str">
            <v>ST. JOHNSBURY COMMUNITY HEALTH CENTER</v>
          </cell>
          <cell r="C142" t="str">
            <v>PAMELA DEARBORN</v>
          </cell>
          <cell r="D142" t="str">
            <v>PAMELAD@NCHCVT.ORG</v>
          </cell>
          <cell r="E142" t="str">
            <v>GABRIELLE ROBILLARD</v>
          </cell>
          <cell r="F142" t="str">
            <v>GABRIELLER@NCHCVT.ORG</v>
          </cell>
          <cell r="G142"/>
          <cell r="H142"/>
          <cell r="I142" t="str">
            <v>DANA KRAUS</v>
          </cell>
          <cell r="J142" t="str">
            <v>MD</v>
          </cell>
          <cell r="K142" t="str">
            <v>0420009235</v>
          </cell>
          <cell r="L142" t="str">
            <v>DANAK@NCHCVT.ORG</v>
          </cell>
          <cell r="M142" t="str">
            <v>(802) 748-5041</v>
          </cell>
          <cell r="N142" t="str">
            <v>(802) 748-5094</v>
          </cell>
          <cell r="O142" t="str">
            <v>185 SHERMAN DRIVE; SUITE 1</v>
          </cell>
          <cell r="P142" t="str">
            <v>SAINT JOHNSBURY</v>
          </cell>
          <cell r="Q142" t="str">
            <v>VT</v>
          </cell>
          <cell r="R142" t="str">
            <v>05819</v>
          </cell>
          <cell r="S142" t="str">
            <v>ST. JOHNSBURY</v>
          </cell>
          <cell r="T142" t="str">
            <v>Ryan Mitofsky</v>
          </cell>
          <cell r="U142" t="str">
            <v>NORTHERN COUNTIES</v>
          </cell>
          <cell r="V142" t="str">
            <v>VCVP/VAVP</v>
          </cell>
        </row>
        <row r="143">
          <cell r="A143">
            <v>68505</v>
          </cell>
          <cell r="B143" t="str">
            <v>NVRH - CORNER MEDICAL</v>
          </cell>
          <cell r="C143" t="str">
            <v>DARCY LABOUNTY</v>
          </cell>
          <cell r="D143" t="str">
            <v>D.LABOUNTY@NVRH.ORG</v>
          </cell>
          <cell r="E143" t="str">
            <v>AMANDA TRUCOTT</v>
          </cell>
          <cell r="F143" t="str">
            <v>A.TRUCOTT@NVRH.ORG</v>
          </cell>
          <cell r="G143"/>
          <cell r="H143"/>
          <cell r="I143" t="str">
            <v>MITCHELL SULLIVAN</v>
          </cell>
          <cell r="J143" t="str">
            <v>MD</v>
          </cell>
          <cell r="K143" t="str">
            <v>0420006655</v>
          </cell>
          <cell r="L143" t="str">
            <v>M.SULLIVAN@NVRH.ORG</v>
          </cell>
          <cell r="M143" t="str">
            <v>(802) 748-9501</v>
          </cell>
          <cell r="N143" t="str">
            <v>(802) 748-8809</v>
          </cell>
          <cell r="O143" t="str">
            <v>195 INDUSTRIAL PKWY, SUITE 1</v>
          </cell>
          <cell r="P143" t="str">
            <v>LYNDONVILLE</v>
          </cell>
          <cell r="Q143" t="str">
            <v>VT</v>
          </cell>
          <cell r="R143" t="str">
            <v>05851</v>
          </cell>
          <cell r="S143" t="str">
            <v>ST. JOHNSBURY</v>
          </cell>
          <cell r="T143" t="str">
            <v>Ryan Mitofsky</v>
          </cell>
          <cell r="U143" t="str">
            <v>NORTHEAST VERMONT REGIONAL HOSPITAL</v>
          </cell>
          <cell r="V143" t="str">
            <v>VCVP/VAVP</v>
          </cell>
        </row>
        <row r="144">
          <cell r="A144">
            <v>68506</v>
          </cell>
          <cell r="B144" t="str">
            <v>CONCORD HEALTH CENTER</v>
          </cell>
          <cell r="C144" t="str">
            <v>REBECCA TAYLOR</v>
          </cell>
          <cell r="D144" t="str">
            <v>REBECCAT@NCHCVT.ORG</v>
          </cell>
          <cell r="E144" t="str">
            <v>VICKI MOREHOUSE</v>
          </cell>
          <cell r="F144" t="str">
            <v>VICKIM@NCHCVT.ORG</v>
          </cell>
          <cell r="G144" t="str">
            <v>SUSAN HUTCHINSON</v>
          </cell>
          <cell r="H144" t="str">
            <v>SUSANH@NCHCVT.ORG</v>
          </cell>
          <cell r="I144" t="str">
            <v>SARAH M BERRIAN</v>
          </cell>
          <cell r="J144" t="str">
            <v>MD</v>
          </cell>
          <cell r="K144" t="str">
            <v>0420010096</v>
          </cell>
          <cell r="L144" t="str">
            <v>SARAHB@NCHCVT.ORG</v>
          </cell>
          <cell r="M144" t="str">
            <v>(802) 695-2512</v>
          </cell>
          <cell r="N144" t="str">
            <v>(802) 695-1303</v>
          </cell>
          <cell r="O144" t="str">
            <v>201 EAST MAIN STREET</v>
          </cell>
          <cell r="P144" t="str">
            <v>CONCORD</v>
          </cell>
          <cell r="Q144" t="str">
            <v>VT</v>
          </cell>
          <cell r="R144" t="str">
            <v>05824</v>
          </cell>
          <cell r="S144" t="str">
            <v>ST. JOHNSBURY</v>
          </cell>
          <cell r="T144" t="str">
            <v>Ryan Mitofsky</v>
          </cell>
          <cell r="U144" t="str">
            <v>NORTHERN COUNTIES</v>
          </cell>
          <cell r="V144" t="str">
            <v>VCVP/VAVP</v>
          </cell>
        </row>
        <row r="145">
          <cell r="A145">
            <v>68507</v>
          </cell>
          <cell r="B145" t="str">
            <v>DANVILLE HEALTH CENTER</v>
          </cell>
          <cell r="C145" t="str">
            <v>LISA MOORE</v>
          </cell>
          <cell r="D145" t="str">
            <v>LISAM@NCHCVT.ORG</v>
          </cell>
          <cell r="E145" t="str">
            <v>ASHLEY LEONARD</v>
          </cell>
          <cell r="F145" t="str">
            <v>ASHLEYL@NCHCVT.ORG</v>
          </cell>
          <cell r="G145"/>
          <cell r="H145"/>
          <cell r="I145" t="str">
            <v>TIMOTHY TANNER</v>
          </cell>
          <cell r="J145" t="str">
            <v>MD</v>
          </cell>
          <cell r="K145" t="str">
            <v>0420008723</v>
          </cell>
          <cell r="L145" t="str">
            <v>TIMT@NCHCVT.ORG</v>
          </cell>
          <cell r="M145" t="str">
            <v>(802) 684-2275</v>
          </cell>
          <cell r="N145" t="str">
            <v>(802) 684-3839</v>
          </cell>
          <cell r="O145" t="str">
            <v>P.O. BOX 185</v>
          </cell>
          <cell r="P145" t="str">
            <v>DANVILLE</v>
          </cell>
          <cell r="Q145" t="str">
            <v>VT</v>
          </cell>
          <cell r="R145" t="str">
            <v>05828</v>
          </cell>
          <cell r="S145" t="str">
            <v>ST. JOHNSBURY</v>
          </cell>
          <cell r="T145" t="str">
            <v>Ryan Mitofsky</v>
          </cell>
          <cell r="U145" t="str">
            <v>NORTHERN COUNTIES</v>
          </cell>
          <cell r="V145" t="str">
            <v>VCVP/VAVP</v>
          </cell>
        </row>
        <row r="146">
          <cell r="A146">
            <v>68509</v>
          </cell>
          <cell r="B146" t="str">
            <v>LITTLE RIVERS HC - WELLS RIVER</v>
          </cell>
          <cell r="C146" t="str">
            <v>MELISSA GORDON</v>
          </cell>
          <cell r="D146" t="str">
            <v>MGORDON@LITTLERIVERS.ORG</v>
          </cell>
          <cell r="E146" t="str">
            <v>STACY TERRIO</v>
          </cell>
          <cell r="F146" t="str">
            <v>STERRIO@LITTLERIVERS.ORG</v>
          </cell>
          <cell r="G146" t="str">
            <v>MICHELLE HOLLIS</v>
          </cell>
          <cell r="H146" t="str">
            <v>MHOLLIS@LITTLERIVERS.ORG</v>
          </cell>
          <cell r="I146" t="str">
            <v>SIMONE LESSAC-CHENEN</v>
          </cell>
          <cell r="J146" t="str">
            <v>MD</v>
          </cell>
          <cell r="K146" t="str">
            <v>0420012972</v>
          </cell>
          <cell r="L146" t="str">
            <v>SCHENEN@LITTLERIVERS.ORG</v>
          </cell>
          <cell r="M146" t="str">
            <v>(802) 757-2325</v>
          </cell>
          <cell r="N146" t="str">
            <v>(802) 757-3215</v>
          </cell>
          <cell r="O146" t="str">
            <v>P.O. BOX 755</v>
          </cell>
          <cell r="P146" t="str">
            <v>WELLS RIVER</v>
          </cell>
          <cell r="Q146" t="str">
            <v>VT</v>
          </cell>
          <cell r="R146" t="str">
            <v>05081</v>
          </cell>
          <cell r="S146" t="str">
            <v>ST. JOHNSBURY</v>
          </cell>
          <cell r="T146" t="str">
            <v>Ryan Mitofsky</v>
          </cell>
          <cell r="U146" t="str">
            <v>LITTLE RIVERS HEALTH CARE</v>
          </cell>
          <cell r="V146" t="str">
            <v>VCVP/VAVP</v>
          </cell>
        </row>
        <row r="147">
          <cell r="A147">
            <v>68514</v>
          </cell>
          <cell r="B147" t="str">
            <v>KINGDOM INTERNAL MEDICINE</v>
          </cell>
          <cell r="C147" t="str">
            <v>REINETTE HUTCHINS RN</v>
          </cell>
          <cell r="D147" t="str">
            <v>R.HUTCHINS@NVRH.ORG</v>
          </cell>
          <cell r="E147" t="str">
            <v>CHERYL CHESLEY, R.N.</v>
          </cell>
          <cell r="F147" t="str">
            <v>S.CHESLEY@NVRH.ORG</v>
          </cell>
          <cell r="G147"/>
          <cell r="H147"/>
          <cell r="I147" t="str">
            <v>CLAUDIA LEE</v>
          </cell>
          <cell r="J147" t="str">
            <v>MD</v>
          </cell>
          <cell r="K147" t="str">
            <v>0420009953</v>
          </cell>
          <cell r="L147" t="str">
            <v>C.LEE@NVRH.ORG</v>
          </cell>
          <cell r="M147" t="str">
            <v>(802) 748-7500</v>
          </cell>
          <cell r="N147" t="str">
            <v>(802) 745-1188</v>
          </cell>
          <cell r="O147" t="str">
            <v>714 BREEZY HILL ROAD</v>
          </cell>
          <cell r="P147" t="str">
            <v>SAINT JOHNSBURY</v>
          </cell>
          <cell r="Q147" t="str">
            <v>VT</v>
          </cell>
          <cell r="R147" t="str">
            <v>05819</v>
          </cell>
          <cell r="S147" t="str">
            <v>ST. JOHNSBURY</v>
          </cell>
          <cell r="T147" t="str">
            <v>Ryan Mitofsky</v>
          </cell>
          <cell r="U147" t="str">
            <v>NORTHEAST VERMONT REGIONAL HOSPITAL</v>
          </cell>
          <cell r="V147" t="str">
            <v>VAVP</v>
          </cell>
        </row>
        <row r="148">
          <cell r="A148">
            <v>68515</v>
          </cell>
          <cell r="B148" t="str">
            <v>PLANNED PARENTHOOD NNE ST.JOHNSBURY</v>
          </cell>
          <cell r="C148" t="str">
            <v>JESSICA CARVALHO</v>
          </cell>
          <cell r="D148" t="str">
            <v>JESSICA.CARVALHO@PPNNE.ORG</v>
          </cell>
          <cell r="E148" t="str">
            <v>MAUREEN SULLIVAN</v>
          </cell>
          <cell r="F148" t="str">
            <v>MAUREEN.SULLIVAN@PPNNE.ORG</v>
          </cell>
          <cell r="G148"/>
          <cell r="H148"/>
          <cell r="I148" t="str">
            <v>DONNA BURKETT</v>
          </cell>
          <cell r="J148" t="str">
            <v>MD</v>
          </cell>
          <cell r="K148" t="str">
            <v>0420012729</v>
          </cell>
          <cell r="L148" t="str">
            <v>DONNA.BURKETT@PPNNE.ORG</v>
          </cell>
          <cell r="M148" t="str">
            <v>(802) 751-7821</v>
          </cell>
          <cell r="N148" t="str">
            <v>(802) 748-0353</v>
          </cell>
          <cell r="O148" t="str">
            <v>501 PORTLAND ST.</v>
          </cell>
          <cell r="P148" t="str">
            <v>SAINT JOHNSBURY</v>
          </cell>
          <cell r="Q148" t="str">
            <v>VT</v>
          </cell>
          <cell r="R148" t="str">
            <v>05819</v>
          </cell>
          <cell r="S148" t="str">
            <v>ST. JOHNSBURY</v>
          </cell>
          <cell r="T148" t="str">
            <v>Ryan Mitofsky</v>
          </cell>
          <cell r="U148" t="str">
            <v>PPNNE</v>
          </cell>
          <cell r="V148" t="str">
            <v>VAVP</v>
          </cell>
        </row>
        <row r="149">
          <cell r="A149">
            <v>68516</v>
          </cell>
          <cell r="B149" t="str">
            <v>WOMEN'S WELLNESS CENTER</v>
          </cell>
          <cell r="C149" t="str">
            <v>ABBIE MONTGOMERY</v>
          </cell>
          <cell r="D149" t="str">
            <v>A.MONTGOMERY@NVRH.ORG</v>
          </cell>
          <cell r="E149" t="str">
            <v>LAURIE DESPINS</v>
          </cell>
          <cell r="F149" t="str">
            <v>L.DESPINS@NVRH.ORG</v>
          </cell>
          <cell r="G149" t="str">
            <v>AMY DEAN</v>
          </cell>
          <cell r="H149" t="str">
            <v>A.DEAN@NVRH.ORG</v>
          </cell>
          <cell r="I149" t="str">
            <v>KARA PITT</v>
          </cell>
          <cell r="J149" t="str">
            <v>MD</v>
          </cell>
          <cell r="K149" t="str">
            <v>0420012759</v>
          </cell>
          <cell r="L149" t="str">
            <v>K.PITT@NVRH.ORG</v>
          </cell>
          <cell r="M149" t="str">
            <v>(802) 748-7300</v>
          </cell>
          <cell r="N149" t="str">
            <v>(802) 748-7321</v>
          </cell>
          <cell r="O149" t="str">
            <v>1315 HOSPITAL DRIVE, PO BOX 905</v>
          </cell>
          <cell r="P149" t="str">
            <v>SAINT JOHNSBURY</v>
          </cell>
          <cell r="Q149" t="str">
            <v>VT</v>
          </cell>
          <cell r="R149" t="str">
            <v>05819</v>
          </cell>
          <cell r="S149" t="str">
            <v>ST. JOHNSBURY</v>
          </cell>
          <cell r="T149" t="str">
            <v>Ryan Mitofsky</v>
          </cell>
          <cell r="U149" t="str">
            <v>NORTHEAST VERMONT REGIONAL HOSPITAL</v>
          </cell>
          <cell r="V149" t="str">
            <v>VAVP</v>
          </cell>
        </row>
        <row r="150">
          <cell r="A150">
            <v>68517</v>
          </cell>
          <cell r="B150" t="str">
            <v>NORTHEAST CORRECTIONAL COMPLEX</v>
          </cell>
          <cell r="C150" t="str">
            <v>CAIT LOCKE</v>
          </cell>
          <cell r="D150" t="str">
            <v>CLOCKE@VITALCOREHS.COM</v>
          </cell>
          <cell r="E150" t="str">
            <v>LAURAL ADAMS</v>
          </cell>
          <cell r="F150" t="str">
            <v>LADAMS@VITALCOREHS.COM</v>
          </cell>
          <cell r="G150"/>
          <cell r="H150"/>
          <cell r="I150" t="str">
            <v>HEATHER UNGEHEUER</v>
          </cell>
          <cell r="J150" t="str">
            <v>NP</v>
          </cell>
          <cell r="K150" t="str">
            <v>1010134590</v>
          </cell>
          <cell r="L150" t="str">
            <v>HUNGEHEUER@VITALCOREHS.COM</v>
          </cell>
          <cell r="M150" t="str">
            <v>(802) 557-1867</v>
          </cell>
          <cell r="N150" t="str">
            <v>(802) 748-6639</v>
          </cell>
          <cell r="O150" t="str">
            <v>1270 US ROUTE 5</v>
          </cell>
          <cell r="P150" t="str">
            <v>ST.JOHNSBURY</v>
          </cell>
          <cell r="Q150" t="str">
            <v>VT</v>
          </cell>
          <cell r="R150">
            <v>5819</v>
          </cell>
          <cell r="S150" t="str">
            <v>ST. JOHNSBURY</v>
          </cell>
          <cell r="T150" t="str">
            <v>Ryan Mitofsky</v>
          </cell>
          <cell r="U150" t="str">
            <v>VITAL CORE</v>
          </cell>
          <cell r="V150" t="str">
            <v>VAVP</v>
          </cell>
        </row>
        <row r="151">
          <cell r="A151">
            <v>68518</v>
          </cell>
          <cell r="B151" t="str">
            <v>NORTHERN EXPRESS CARE ST. JOHNSBURY</v>
          </cell>
          <cell r="C151" t="str">
            <v>PAMELA DEARBORN</v>
          </cell>
          <cell r="D151" t="str">
            <v>PAMELAD@NCHCVT.ORG</v>
          </cell>
          <cell r="E151" t="str">
            <v>GABRIELLE ROBILLARD</v>
          </cell>
          <cell r="F151" t="str">
            <v>GABRIELLER@NCHCVT.ORG</v>
          </cell>
          <cell r="G151"/>
          <cell r="H151"/>
          <cell r="I151" t="str">
            <v>DANA KRAUS</v>
          </cell>
          <cell r="J151" t="str">
            <v>MD</v>
          </cell>
          <cell r="K151" t="str">
            <v>0420009235</v>
          </cell>
          <cell r="L151" t="str">
            <v>DANAK@NCHCVT.ORG</v>
          </cell>
          <cell r="M151" t="str">
            <v>(802) 633-6351</v>
          </cell>
          <cell r="N151" t="str">
            <v>(802) 748-0977</v>
          </cell>
          <cell r="O151" t="str">
            <v>1 EASTERN AVENUE</v>
          </cell>
          <cell r="P151" t="str">
            <v>ST.JOHNSBURY</v>
          </cell>
          <cell r="Q151" t="str">
            <v>VT</v>
          </cell>
          <cell r="R151">
            <v>5819</v>
          </cell>
          <cell r="S151" t="str">
            <v>ST. JOHNSBURY</v>
          </cell>
          <cell r="T151" t="str">
            <v>Ryan Mitofsky</v>
          </cell>
          <cell r="U151" t="str">
            <v>NORTHERN COUNTIES</v>
          </cell>
          <cell r="V151" t="str">
            <v>VCVP/VAVP</v>
          </cell>
        </row>
        <row r="152">
          <cell r="A152">
            <v>68601</v>
          </cell>
          <cell r="B152" t="str">
            <v>UVMHN CVMC PEDIATRIC PRIMARY CARE BERLIN</v>
          </cell>
          <cell r="C152" t="str">
            <v>KRISTIN GILBERT</v>
          </cell>
          <cell r="D152" t="str">
            <v>KRISTIN.GILBERT@CVMC.ORG</v>
          </cell>
          <cell r="E152" t="str">
            <v>AMY TWITCHELL</v>
          </cell>
          <cell r="F152" t="str">
            <v>AMY.TWITCHELL@CVMC.ORG</v>
          </cell>
          <cell r="G152"/>
          <cell r="H152"/>
          <cell r="I152" t="str">
            <v>ANNA HANKINS</v>
          </cell>
          <cell r="J152" t="str">
            <v>MD</v>
          </cell>
          <cell r="K152" t="str">
            <v>0420013755</v>
          </cell>
          <cell r="L152" t="str">
            <v>ANNA.HANKINS@CVMC.ORG</v>
          </cell>
          <cell r="M152" t="str">
            <v>(802) 371-5950</v>
          </cell>
          <cell r="N152" t="str">
            <v>(802) 371-5951</v>
          </cell>
          <cell r="O152" t="str">
            <v>246 GRANGER ROAD; SUITE 1</v>
          </cell>
          <cell r="P152" t="str">
            <v>BARRE</v>
          </cell>
          <cell r="Q152" t="str">
            <v>VT</v>
          </cell>
          <cell r="R152" t="str">
            <v>05641</v>
          </cell>
          <cell r="S152" t="str">
            <v>BARRE</v>
          </cell>
          <cell r="T152" t="str">
            <v>Abby Parker</v>
          </cell>
          <cell r="U152" t="str">
            <v>UVM HEALTH NETWORKS CVMC</v>
          </cell>
          <cell r="V152" t="str">
            <v>VCVP/VAVP</v>
          </cell>
        </row>
        <row r="153">
          <cell r="A153">
            <v>68602</v>
          </cell>
          <cell r="B153" t="str">
            <v>UVMHN CVMC - FAMILY MEDICINE-MAIN CAMPUS</v>
          </cell>
          <cell r="C153" t="str">
            <v>MICHELE BLAKE</v>
          </cell>
          <cell r="D153" t="str">
            <v>MICHELE.BLAKE@UVMHEALTH.ORG</v>
          </cell>
          <cell r="E153" t="str">
            <v>MARY HELEN BAYERLE</v>
          </cell>
          <cell r="F153" t="str">
            <v>MARYHELEN.BAYERLE@UVMHEALTH.ORG</v>
          </cell>
          <cell r="G153"/>
          <cell r="H153"/>
          <cell r="I153" t="str">
            <v>BRIAN RODRIGUEZ</v>
          </cell>
          <cell r="J153" t="str">
            <v>MD</v>
          </cell>
          <cell r="K153" t="str">
            <v>0420012938</v>
          </cell>
          <cell r="L153" t="str">
            <v>BRIAN.RODRIGUEZ@UVMHEALTH.ORG</v>
          </cell>
          <cell r="M153" t="str">
            <v>(802) 225-7000</v>
          </cell>
          <cell r="N153" t="str">
            <v>(802) 225-7103</v>
          </cell>
          <cell r="O153" t="str">
            <v>130 FISHER ROAD SUITE 3-1</v>
          </cell>
          <cell r="P153" t="str">
            <v>BERLIN</v>
          </cell>
          <cell r="Q153" t="str">
            <v>VT</v>
          </cell>
          <cell r="R153" t="str">
            <v>05602</v>
          </cell>
          <cell r="S153" t="str">
            <v>BARRE</v>
          </cell>
          <cell r="T153" t="str">
            <v>Abby Parker</v>
          </cell>
          <cell r="U153" t="str">
            <v>UNIVERSITY OF VERMONT</v>
          </cell>
          <cell r="V153" t="str">
            <v>VCVP/VAVP</v>
          </cell>
        </row>
        <row r="154">
          <cell r="A154">
            <v>68604</v>
          </cell>
          <cell r="B154" t="str">
            <v>UVMHN CVMC INTEGRATIVE FAMILY MEDICINE MONTPELIER</v>
          </cell>
          <cell r="C154" t="str">
            <v>TERRI SINCYR</v>
          </cell>
          <cell r="D154" t="str">
            <v>TERRI.SINCYR@CVMC.ORG</v>
          </cell>
          <cell r="E154" t="str">
            <v>KATRINA DEMASI</v>
          </cell>
          <cell r="F154" t="str">
            <v>KATRINA.DEMASI@CVMC.ORG</v>
          </cell>
          <cell r="G154"/>
          <cell r="H154"/>
          <cell r="I154" t="str">
            <v>EMILY BYRNE</v>
          </cell>
          <cell r="J154" t="str">
            <v>NP</v>
          </cell>
          <cell r="K154" t="str">
            <v>1010025996</v>
          </cell>
          <cell r="L154" t="str">
            <v>EMILY.BYRNE@CVMC.ORG</v>
          </cell>
          <cell r="M154" t="str">
            <v>(802) 223-4738</v>
          </cell>
          <cell r="N154" t="str">
            <v>(802) 223-6067</v>
          </cell>
          <cell r="O154" t="str">
            <v>156 MAIN STREET</v>
          </cell>
          <cell r="P154" t="str">
            <v>MONTPELIER</v>
          </cell>
          <cell r="Q154" t="str">
            <v>VT</v>
          </cell>
          <cell r="R154" t="str">
            <v>05602</v>
          </cell>
          <cell r="S154" t="str">
            <v>BARRE</v>
          </cell>
          <cell r="T154" t="str">
            <v>Abby Parker</v>
          </cell>
          <cell r="U154" t="str">
            <v>UVM HEALTH NETWORKS CVMC</v>
          </cell>
          <cell r="V154" t="str">
            <v>VCVP/VAVP</v>
          </cell>
        </row>
        <row r="155">
          <cell r="A155">
            <v>68605</v>
          </cell>
          <cell r="B155" t="str">
            <v>THE HEALTH CENTER</v>
          </cell>
          <cell r="C155" t="str">
            <v>LAURI SNETSINGER</v>
          </cell>
          <cell r="D155" t="str">
            <v>LSNETSINGER@THE-HEALTH-CENTER.ORG</v>
          </cell>
          <cell r="E155" t="str">
            <v>PAULA HANSON</v>
          </cell>
          <cell r="F155" t="str">
            <v>PHANSON@THE-HEALTH-CENTER.ORG</v>
          </cell>
          <cell r="G155" t="str">
            <v>BETH CHAMPNEY</v>
          </cell>
          <cell r="H155" t="str">
            <v>BCHAMPNEY@THE-HEALTH-CENTER.ORG</v>
          </cell>
          <cell r="I155" t="str">
            <v>JOHN MATTHEW</v>
          </cell>
          <cell r="J155" t="str">
            <v>MD</v>
          </cell>
          <cell r="K155" t="str">
            <v>0420004993</v>
          </cell>
          <cell r="L155" t="str">
            <v>LSNETSINGER@THE-HEALTH-CENTER.ORG</v>
          </cell>
          <cell r="M155" t="str">
            <v>(802) 454-8336</v>
          </cell>
          <cell r="N155" t="str">
            <v>(802) 454-8339</v>
          </cell>
          <cell r="O155" t="str">
            <v>P.O. BOX 320</v>
          </cell>
          <cell r="P155" t="str">
            <v>PLAINFIELD</v>
          </cell>
          <cell r="Q155" t="str">
            <v>VT</v>
          </cell>
          <cell r="R155" t="str">
            <v>05667</v>
          </cell>
          <cell r="S155" t="str">
            <v>BARRE</v>
          </cell>
          <cell r="T155" t="str">
            <v>Abby Parker</v>
          </cell>
          <cell r="U155" t="str">
            <v>NONE</v>
          </cell>
          <cell r="V155" t="str">
            <v>VCVP/VAVP</v>
          </cell>
        </row>
        <row r="156">
          <cell r="A156">
            <v>68606</v>
          </cell>
          <cell r="B156" t="str">
            <v>GREEN MOUNTAIN FAMILY PRACTICE</v>
          </cell>
          <cell r="C156" t="str">
            <v>NICOLE MINTKEN</v>
          </cell>
          <cell r="D156" t="str">
            <v>NICOLE.MINTKEN@CVMC.ORG</v>
          </cell>
          <cell r="E156" t="str">
            <v>ANDREA JONES</v>
          </cell>
          <cell r="F156" t="str">
            <v>ANDREA.JONES@CVMC.ORG</v>
          </cell>
          <cell r="G156"/>
          <cell r="H156"/>
          <cell r="I156" t="str">
            <v>MATTHEW SULLIVAN</v>
          </cell>
          <cell r="J156" t="str">
            <v>MD</v>
          </cell>
          <cell r="K156" t="str">
            <v>0420013288</v>
          </cell>
          <cell r="L156" t="str">
            <v>MATTHEW.SULLIVAN@CVMC.ORG</v>
          </cell>
          <cell r="M156" t="str">
            <v>(802) 485-4161</v>
          </cell>
          <cell r="N156" t="str">
            <v>(802) 485-4163</v>
          </cell>
          <cell r="O156" t="str">
            <v>87 PAINE MTN DR</v>
          </cell>
          <cell r="P156" t="str">
            <v>NORTHFIELD</v>
          </cell>
          <cell r="Q156" t="str">
            <v>VT</v>
          </cell>
          <cell r="R156" t="str">
            <v>05663</v>
          </cell>
          <cell r="S156" t="str">
            <v>BARRE</v>
          </cell>
          <cell r="T156" t="str">
            <v>Abby Parker</v>
          </cell>
          <cell r="U156" t="str">
            <v>UVM HEALTH NETWORKS CVMC</v>
          </cell>
          <cell r="V156" t="str">
            <v>VCVP/VAVP</v>
          </cell>
        </row>
        <row r="157">
          <cell r="A157">
            <v>68607</v>
          </cell>
          <cell r="B157" t="str">
            <v>UVMHN CVMC ADULT PRIMARY CARE BARRE</v>
          </cell>
          <cell r="C157" t="str">
            <v>LINDA WADKINS</v>
          </cell>
          <cell r="D157" t="str">
            <v>LINDA.WADKINS@CVMC.ORG</v>
          </cell>
          <cell r="E157" t="str">
            <v>KATHLEEN OSOWSKI</v>
          </cell>
          <cell r="F157" t="str">
            <v>KATHLEEN.OSOWSKI@CVMC.ORG</v>
          </cell>
          <cell r="G157" t="str">
            <v>ROBIN GRIFFITH</v>
          </cell>
          <cell r="H157" t="str">
            <v>ROBIN.GRIFFITH@CVMC.ORG</v>
          </cell>
          <cell r="I157" t="str">
            <v>ELIZABETH SUITER</v>
          </cell>
          <cell r="J157" t="str">
            <v>MD</v>
          </cell>
          <cell r="K157" t="str">
            <v>0420012816</v>
          </cell>
          <cell r="L157" t="str">
            <v>ELIZABETH.SUITER@CVMC.ORG</v>
          </cell>
          <cell r="M157" t="str">
            <v>(802) 479-3302</v>
          </cell>
          <cell r="N157" t="str">
            <v>(802) 225-5720</v>
          </cell>
          <cell r="O157" t="str">
            <v>225 SOUTH MAIN STREET</v>
          </cell>
          <cell r="P157" t="str">
            <v>BARRE</v>
          </cell>
          <cell r="Q157" t="str">
            <v>VT</v>
          </cell>
          <cell r="R157" t="str">
            <v>05641</v>
          </cell>
          <cell r="S157" t="str">
            <v>BARRE</v>
          </cell>
          <cell r="T157" t="str">
            <v>Abby Parker</v>
          </cell>
          <cell r="U157" t="str">
            <v>UVM HEALTH NETWORKS CVMC</v>
          </cell>
          <cell r="V157" t="str">
            <v>VAVP</v>
          </cell>
        </row>
        <row r="158">
          <cell r="A158">
            <v>68608</v>
          </cell>
          <cell r="B158" t="str">
            <v>UVMHN CVMC FAMILY MEDICINE WATERBURY</v>
          </cell>
          <cell r="C158" t="str">
            <v>LAZELLE DAVEY</v>
          </cell>
          <cell r="D158" t="str">
            <v>LAZELLE.DAVEY@CVMC.ORG</v>
          </cell>
          <cell r="E158" t="str">
            <v>DIXIE MARTIN</v>
          </cell>
          <cell r="F158" t="str">
            <v>DIXIE.MARTIN@CVMC.ORG</v>
          </cell>
          <cell r="G158"/>
          <cell r="H158"/>
          <cell r="I158" t="str">
            <v>JENNIFER GELBSTEIN</v>
          </cell>
          <cell r="J158" t="str">
            <v>MD</v>
          </cell>
          <cell r="K158" t="str">
            <v>0420009948</v>
          </cell>
          <cell r="L158" t="str">
            <v>JENNIFER.GELBSTEIN@CVMC.ORG</v>
          </cell>
          <cell r="M158" t="str">
            <v>(802) 244-7874</v>
          </cell>
          <cell r="N158" t="str">
            <v>(802) 244-4106</v>
          </cell>
          <cell r="O158" t="str">
            <v>130 SOUTH MAIN STREET</v>
          </cell>
          <cell r="P158" t="str">
            <v>WATERBURY</v>
          </cell>
          <cell r="Q158" t="str">
            <v>VT</v>
          </cell>
          <cell r="R158" t="str">
            <v>05676</v>
          </cell>
          <cell r="S158" t="str">
            <v>BARRE</v>
          </cell>
          <cell r="T158" t="str">
            <v>Abby Parker</v>
          </cell>
          <cell r="U158" t="str">
            <v>UVM HEALTH NETWORKS CVMC</v>
          </cell>
          <cell r="V158" t="str">
            <v>VCVP/VAVP</v>
          </cell>
        </row>
        <row r="159">
          <cell r="A159">
            <v>68610</v>
          </cell>
          <cell r="B159" t="str">
            <v>UVMHN CVMC FAMILY MEDICINE MAD RIVER</v>
          </cell>
          <cell r="C159" t="str">
            <v>JESSICA KAMERER</v>
          </cell>
          <cell r="D159" t="str">
            <v>JESSICA.KAMERER@CVMC.ORG</v>
          </cell>
          <cell r="E159" t="str">
            <v>PAMELA BUCK</v>
          </cell>
          <cell r="F159" t="str">
            <v>PAMELA.BUCK@CVMC.ORG</v>
          </cell>
          <cell r="G159"/>
          <cell r="H159"/>
          <cell r="I159" t="str">
            <v>JOHN WILSON</v>
          </cell>
          <cell r="J159" t="str">
            <v>MD</v>
          </cell>
          <cell r="K159" t="str">
            <v>0420013743</v>
          </cell>
          <cell r="L159" t="str">
            <v>JOHN.WILSON@CVMC.ORG</v>
          </cell>
          <cell r="M159" t="str">
            <v>(802) 496-3838</v>
          </cell>
          <cell r="N159" t="str">
            <v>(802) 496-5586</v>
          </cell>
          <cell r="O159" t="str">
            <v>859 OLD COUNTY ROAD</v>
          </cell>
          <cell r="P159" t="str">
            <v>WAITSFIELD</v>
          </cell>
          <cell r="Q159" t="str">
            <v>VT</v>
          </cell>
          <cell r="R159" t="str">
            <v>05673</v>
          </cell>
          <cell r="S159" t="str">
            <v>BARRE</v>
          </cell>
          <cell r="T159" t="str">
            <v>Abby Parker</v>
          </cell>
          <cell r="U159" t="str">
            <v>UVM HEALTH NETWORKS CVMC</v>
          </cell>
          <cell r="V159" t="str">
            <v>VCVP/VAVP</v>
          </cell>
        </row>
        <row r="160">
          <cell r="A160">
            <v>68614</v>
          </cell>
          <cell r="B160" t="str">
            <v>PLANNED PARENTHOOD NNE BARRE</v>
          </cell>
          <cell r="C160" t="str">
            <v>SARA GRAVES</v>
          </cell>
          <cell r="D160" t="str">
            <v>SARA.GRAVES@PPNNE.ORG</v>
          </cell>
          <cell r="E160" t="str">
            <v>ANDREA LENCO</v>
          </cell>
          <cell r="F160" t="str">
            <v>ANDREA.LENCO@PPNNE.ORG</v>
          </cell>
          <cell r="G160"/>
          <cell r="H160"/>
          <cell r="I160" t="str">
            <v>DONNA BURKETT</v>
          </cell>
          <cell r="J160" t="str">
            <v>MD</v>
          </cell>
          <cell r="K160" t="str">
            <v>0420012729</v>
          </cell>
          <cell r="L160" t="str">
            <v>DONNA.BURKETT@PPNNE.ORG</v>
          </cell>
          <cell r="M160" t="str">
            <v>(802) 476-6696</v>
          </cell>
          <cell r="N160" t="str">
            <v>(802) 476-6419</v>
          </cell>
          <cell r="O160" t="str">
            <v>90 WASHINGTON STREET</v>
          </cell>
          <cell r="P160" t="str">
            <v>BARRE</v>
          </cell>
          <cell r="Q160" t="str">
            <v>VT</v>
          </cell>
          <cell r="R160" t="str">
            <v>05641</v>
          </cell>
          <cell r="S160" t="str">
            <v>BARRE</v>
          </cell>
          <cell r="T160" t="str">
            <v>Abby Parker</v>
          </cell>
          <cell r="U160" t="str">
            <v>PPNNE</v>
          </cell>
          <cell r="V160" t="str">
            <v>VAVP</v>
          </cell>
        </row>
        <row r="161">
          <cell r="A161">
            <v>68616</v>
          </cell>
          <cell r="B161" t="str">
            <v>GREEN MOUNTAIN NATURAL HEALTH</v>
          </cell>
          <cell r="C161" t="str">
            <v>MAUREEN DAVIS</v>
          </cell>
          <cell r="D161" t="str">
            <v>INFO@GREENMOUNTAINHEALTH.COM</v>
          </cell>
          <cell r="E161" t="str">
            <v>BERNARD NOE</v>
          </cell>
          <cell r="F161" t="str">
            <v>BNOE@GREENMOUNTAINHEALTH.COM</v>
          </cell>
          <cell r="G161"/>
          <cell r="H161"/>
          <cell r="I161" t="str">
            <v>BERNARD NOE</v>
          </cell>
          <cell r="J161" t="str">
            <v>ND</v>
          </cell>
          <cell r="K161" t="str">
            <v>0990000009</v>
          </cell>
          <cell r="L161" t="str">
            <v>BNOE@GREENMOUNTAINHEALTH.COM</v>
          </cell>
          <cell r="M161" t="str">
            <v>(802) 229-2038</v>
          </cell>
          <cell r="N161" t="str">
            <v>(802) 229-2988</v>
          </cell>
          <cell r="O161" t="str">
            <v>174 ELM STREET</v>
          </cell>
          <cell r="P161" t="str">
            <v>MONTPELIER</v>
          </cell>
          <cell r="Q161" t="str">
            <v>VT</v>
          </cell>
          <cell r="R161" t="str">
            <v>05602</v>
          </cell>
          <cell r="S161" t="str">
            <v>BARRE</v>
          </cell>
          <cell r="T161" t="str">
            <v>Abby Parker</v>
          </cell>
          <cell r="U161" t="str">
            <v>NONE</v>
          </cell>
          <cell r="V161" t="str">
            <v>VCVP/VAVP</v>
          </cell>
        </row>
        <row r="162">
          <cell r="A162">
            <v>68618</v>
          </cell>
          <cell r="B162" t="str">
            <v>UVMHN CVMC FAMILY MEDICINE BERLIN</v>
          </cell>
          <cell r="C162" t="str">
            <v>DOROTHY ROSS</v>
          </cell>
          <cell r="D162" t="str">
            <v>DOROTHY.ROSS@CVMC.ORG</v>
          </cell>
          <cell r="E162" t="str">
            <v>ERIN CAMACHO</v>
          </cell>
          <cell r="F162" t="str">
            <v>ERIN.CAMACHO@CVMC.ORG</v>
          </cell>
          <cell r="G162"/>
          <cell r="H162"/>
          <cell r="I162" t="str">
            <v>THOMAS CURCHIN</v>
          </cell>
          <cell r="J162" t="str">
            <v>MD</v>
          </cell>
          <cell r="K162" t="str">
            <v>0420008026</v>
          </cell>
          <cell r="L162" t="str">
            <v>TOM.CURCHIN@CVMC.ORG</v>
          </cell>
          <cell r="M162" t="str">
            <v>(802) 225-5810</v>
          </cell>
          <cell r="N162" t="str">
            <v>(802) 371-4821</v>
          </cell>
          <cell r="O162" t="str">
            <v>246 GRANGER RD SUITE 2</v>
          </cell>
          <cell r="P162" t="str">
            <v>BARRE</v>
          </cell>
          <cell r="Q162" t="str">
            <v>VT</v>
          </cell>
          <cell r="R162" t="str">
            <v>05641</v>
          </cell>
          <cell r="S162" t="str">
            <v>BARRE</v>
          </cell>
          <cell r="T162" t="str">
            <v>Abby Parker</v>
          </cell>
          <cell r="U162" t="str">
            <v>UVM HEALTH NETWORKS CVMC</v>
          </cell>
          <cell r="V162" t="str">
            <v>VCVP/VAVP</v>
          </cell>
        </row>
        <row r="163">
          <cell r="A163">
            <v>68619</v>
          </cell>
          <cell r="B163" t="str">
            <v>TREE OF LIFE MEDICINE</v>
          </cell>
          <cell r="C163" t="str">
            <v>LYNNEA TIMPONE</v>
          </cell>
          <cell r="D163" t="str">
            <v>TOLMEDPCMH@GMAIL.COM</v>
          </cell>
          <cell r="E163" t="str">
            <v>SAMANTHA ARONSON</v>
          </cell>
          <cell r="F163" t="str">
            <v>TOLMEDICINE@GMAIL.COM</v>
          </cell>
          <cell r="G163"/>
          <cell r="H163"/>
          <cell r="I163" t="str">
            <v>GABRIEL ARCHDEACON</v>
          </cell>
          <cell r="J163" t="str">
            <v>ND</v>
          </cell>
          <cell r="K163" t="str">
            <v>0990000239</v>
          </cell>
          <cell r="L163" t="str">
            <v>DRGABRIEL@TOLMEDICINE.COM</v>
          </cell>
          <cell r="M163" t="str">
            <v>(802) 505-0597</v>
          </cell>
          <cell r="N163">
            <v>8022233634</v>
          </cell>
          <cell r="O163" t="str">
            <v>174 RIVER STREET</v>
          </cell>
          <cell r="P163" t="str">
            <v>MONTPELIER</v>
          </cell>
          <cell r="Q163" t="str">
            <v>VT</v>
          </cell>
          <cell r="R163" t="str">
            <v>05602</v>
          </cell>
          <cell r="S163" t="str">
            <v>BARRE</v>
          </cell>
          <cell r="T163" t="str">
            <v>Abby Parker</v>
          </cell>
          <cell r="U163" t="str">
            <v>NONE</v>
          </cell>
          <cell r="V163" t="str">
            <v>VCVP/VAVP</v>
          </cell>
        </row>
        <row r="164">
          <cell r="A164">
            <v>68620</v>
          </cell>
          <cell r="B164" t="str">
            <v>GIFFORD HEALTH AT BERLIN</v>
          </cell>
          <cell r="C164" t="str">
            <v>HEATHER ALLARD-HURLEY</v>
          </cell>
          <cell r="D164" t="str">
            <v>HALLARD-HURLEY@GIFFORDMED.ORG</v>
          </cell>
          <cell r="E164" t="str">
            <v>CHRISTINE COVINO</v>
          </cell>
          <cell r="F164" t="str">
            <v>CCOVINO@GIFFORDMED.ORG</v>
          </cell>
          <cell r="G164"/>
          <cell r="H164"/>
          <cell r="I164" t="str">
            <v>JOSH WHITE</v>
          </cell>
          <cell r="J164" t="str">
            <v>MD</v>
          </cell>
          <cell r="K164" t="str">
            <v>0420011965</v>
          </cell>
          <cell r="L164" t="str">
            <v>JWHITE@GIFFORDMED.ORG</v>
          </cell>
          <cell r="M164" t="str">
            <v>(802) 224-3200</v>
          </cell>
          <cell r="N164" t="str">
            <v>(802) 224-3235</v>
          </cell>
          <cell r="O164" t="str">
            <v>2418 AIRPORT ROAD, SUITE 1</v>
          </cell>
          <cell r="P164" t="str">
            <v>BARRE</v>
          </cell>
          <cell r="Q164" t="str">
            <v>VT</v>
          </cell>
          <cell r="R164" t="str">
            <v>05641</v>
          </cell>
          <cell r="S164" t="str">
            <v>BARRE</v>
          </cell>
          <cell r="T164" t="str">
            <v>Abby Parker</v>
          </cell>
          <cell r="U164" t="str">
            <v>GIFFORD</v>
          </cell>
          <cell r="V164" t="str">
            <v>VCVP/VAVP</v>
          </cell>
        </row>
        <row r="165">
          <cell r="A165">
            <v>68626</v>
          </cell>
          <cell r="B165" t="str">
            <v>SAGE NATUROPATHIC HEALTH</v>
          </cell>
          <cell r="C165" t="str">
            <v>STEPHANIE WAWRZYNIAK</v>
          </cell>
          <cell r="D165" t="str">
            <v>DRSTEPHANIEW@PROTONMAIL.COM</v>
          </cell>
          <cell r="E165" t="str">
            <v>ANNA SIKORA</v>
          </cell>
          <cell r="F165" t="str">
            <v>SAGEND@PROTONMAIL.COM</v>
          </cell>
          <cell r="G165"/>
          <cell r="H165"/>
          <cell r="I165" t="str">
            <v>STEPHANIE WAWRZYNIAK</v>
          </cell>
          <cell r="J165" t="str">
            <v>ND</v>
          </cell>
          <cell r="K165" t="str">
            <v>0990107503</v>
          </cell>
          <cell r="L165" t="str">
            <v>DRSTEPHANIEW@PROTONMAIL.COM</v>
          </cell>
          <cell r="M165" t="str">
            <v>(802) 461-7238</v>
          </cell>
          <cell r="N165" t="str">
            <v>(802) 321-5904</v>
          </cell>
          <cell r="O165" t="str">
            <v>301 RIVER STREET</v>
          </cell>
          <cell r="P165" t="str">
            <v>MONTPELIER</v>
          </cell>
          <cell r="Q165" t="str">
            <v>VT</v>
          </cell>
          <cell r="R165" t="str">
            <v>05602</v>
          </cell>
          <cell r="S165" t="str">
            <v>BARRE</v>
          </cell>
          <cell r="T165" t="str">
            <v>Abby Parker</v>
          </cell>
          <cell r="U165" t="str">
            <v>NONE</v>
          </cell>
          <cell r="V165" t="str">
            <v>VCVP/VAVP</v>
          </cell>
        </row>
        <row r="166">
          <cell r="A166">
            <v>68639</v>
          </cell>
          <cell r="B166" t="str">
            <v>NORTH BRANCH HEALTHCARE PLLC</v>
          </cell>
          <cell r="C166" t="str">
            <v>JEFFREY LOURIE</v>
          </cell>
          <cell r="D166" t="str">
            <v>JEFF@NORTHBRANCHVT.COM</v>
          </cell>
          <cell r="E166" t="str">
            <v>SUSAN PARIS</v>
          </cell>
          <cell r="F166" t="str">
            <v>MIDWIFEVT@GMAIL.COM</v>
          </cell>
          <cell r="G166"/>
          <cell r="H166"/>
          <cell r="I166" t="str">
            <v>JEFFREY LOURIE</v>
          </cell>
          <cell r="J166" t="str">
            <v>NP</v>
          </cell>
          <cell r="K166" t="str">
            <v>1010095764</v>
          </cell>
          <cell r="L166" t="str">
            <v>JEFF@NORTHBRANCHVT.COM</v>
          </cell>
          <cell r="M166" t="str">
            <v>(802) 828-1234</v>
          </cell>
          <cell r="N166" t="str">
            <v>(802) 760-6286</v>
          </cell>
          <cell r="O166" t="str">
            <v>7 COURT STREET</v>
          </cell>
          <cell r="P166" t="str">
            <v>MONTPELIER</v>
          </cell>
          <cell r="Q166" t="str">
            <v>VT</v>
          </cell>
          <cell r="R166" t="str">
            <v>05602</v>
          </cell>
          <cell r="S166" t="str">
            <v>BARRE</v>
          </cell>
          <cell r="T166" t="str">
            <v>Abby Parker</v>
          </cell>
          <cell r="U166" t="str">
            <v>NONE</v>
          </cell>
          <cell r="V166" t="str">
            <v>VCVP/VAVP</v>
          </cell>
        </row>
        <row r="167">
          <cell r="A167">
            <v>68640</v>
          </cell>
          <cell r="B167" t="str">
            <v xml:space="preserve">UVMHN CVMC MULTI-SPECIALTY </v>
          </cell>
          <cell r="C167" t="str">
            <v>JONATHON HEISER</v>
          </cell>
          <cell r="D167" t="str">
            <v>JONATHON.HEISER@CVMC.ORG</v>
          </cell>
          <cell r="E167" t="str">
            <v>TIFFANIE FARLEY</v>
          </cell>
          <cell r="F167" t="str">
            <v>TIFFANIE.FARLEY@CVMC.ORG</v>
          </cell>
          <cell r="G167"/>
          <cell r="H167"/>
          <cell r="I167" t="str">
            <v>LEYSE JESSIE</v>
          </cell>
          <cell r="J167" t="str">
            <v>MD</v>
          </cell>
          <cell r="K167" t="str">
            <v>0420013725</v>
          </cell>
          <cell r="L167" t="str">
            <v>JESSIE.LEYSE@CVMC.ORG</v>
          </cell>
          <cell r="M167" t="str">
            <v>(802) 371-5320</v>
          </cell>
          <cell r="N167" t="str">
            <v>(802) 371-5320</v>
          </cell>
          <cell r="O167" t="str">
            <v>130 FISHER ROAD MOB-C SUITE 1</v>
          </cell>
          <cell r="P167" t="str">
            <v>BERLIN</v>
          </cell>
          <cell r="Q167" t="str">
            <v>VT</v>
          </cell>
          <cell r="R167" t="str">
            <v>05602</v>
          </cell>
          <cell r="S167" t="str">
            <v>BARRE</v>
          </cell>
          <cell r="T167" t="str">
            <v>Abby Parker</v>
          </cell>
          <cell r="U167" t="str">
            <v>UVM HEALTH NETWORKS CVMC</v>
          </cell>
          <cell r="V167" t="str">
            <v>VAVP</v>
          </cell>
        </row>
        <row r="168">
          <cell r="A168">
            <v>68701</v>
          </cell>
          <cell r="B168" t="str">
            <v>DEERFIELD VALLEY HEALTH CENTER</v>
          </cell>
          <cell r="C168" t="str">
            <v>JEANETTE LINNEHAN</v>
          </cell>
          <cell r="D168" t="str">
            <v>JEANETTE.LINNEHAN@SVHEALTHCARE.ORG</v>
          </cell>
          <cell r="E168" t="str">
            <v>ALEXEUS WITHERS</v>
          </cell>
          <cell r="F168" t="str">
            <v>ALEXEUS.WITHERS@SVHEALTHCARE.ORG</v>
          </cell>
          <cell r="G168" t="str">
            <v>ELIZABETH ACQUAVIVA</v>
          </cell>
          <cell r="H168" t="str">
            <v>ELIZABETH.ACQUAVIVA@SVHEALTHCARE.ORG</v>
          </cell>
          <cell r="I168" t="str">
            <v>PETER PARK</v>
          </cell>
          <cell r="J168" t="str">
            <v>MD</v>
          </cell>
          <cell r="K168" t="str">
            <v>0420009719</v>
          </cell>
          <cell r="L168" t="str">
            <v>PARP@PHIN.ORG</v>
          </cell>
          <cell r="M168" t="str">
            <v>(802) 464-5311</v>
          </cell>
          <cell r="N168" t="str">
            <v>(802) 464-7480</v>
          </cell>
          <cell r="O168" t="str">
            <v>30 ROUTE 100 SOUTH</v>
          </cell>
          <cell r="P168" t="str">
            <v>WILMINGTON</v>
          </cell>
          <cell r="Q168" t="str">
            <v>VT</v>
          </cell>
          <cell r="R168" t="str">
            <v>05363</v>
          </cell>
          <cell r="S168" t="str">
            <v>BRATTLEBORO</v>
          </cell>
          <cell r="T168" t="str">
            <v>Meghan Knowles</v>
          </cell>
          <cell r="U168" t="str">
            <v>SVMC</v>
          </cell>
          <cell r="V168" t="str">
            <v>VCVP/VAVP</v>
          </cell>
        </row>
        <row r="169">
          <cell r="A169">
            <v>68702</v>
          </cell>
          <cell r="B169" t="str">
            <v>BRATTLEBORO PRIMARY CARE</v>
          </cell>
          <cell r="C169" t="str">
            <v>ERIKA MILLER</v>
          </cell>
          <cell r="D169" t="str">
            <v>EMILLER@PCHPMD.COM</v>
          </cell>
          <cell r="E169" t="str">
            <v>ONA JOHNSTON</v>
          </cell>
          <cell r="F169" t="str">
            <v>OJOHNSTON@PCHPMD.COM</v>
          </cell>
          <cell r="G169"/>
          <cell r="H169"/>
          <cell r="I169" t="str">
            <v>ELIZABETH RICHARDS</v>
          </cell>
          <cell r="J169" t="str">
            <v>MD</v>
          </cell>
          <cell r="K169" t="str">
            <v>0420011357</v>
          </cell>
          <cell r="L169" t="str">
            <v>ERICHARDS@PCHPMD.COM</v>
          </cell>
          <cell r="M169" t="str">
            <v>(802) 258-3905</v>
          </cell>
          <cell r="N169" t="str">
            <v>(802) 258-4903</v>
          </cell>
          <cell r="O169" t="str">
            <v>21 BELMONT AVENUE</v>
          </cell>
          <cell r="P169" t="str">
            <v>BRATTLEBORO</v>
          </cell>
          <cell r="Q169" t="str">
            <v>VT</v>
          </cell>
          <cell r="R169" t="str">
            <v>05301</v>
          </cell>
          <cell r="S169" t="str">
            <v>BRATTLEBORO</v>
          </cell>
          <cell r="T169" t="str">
            <v>Meghan Knowles</v>
          </cell>
          <cell r="U169" t="str">
            <v>PCHP</v>
          </cell>
          <cell r="V169" t="str">
            <v>VCVP/VAVP</v>
          </cell>
        </row>
        <row r="170">
          <cell r="A170">
            <v>68703</v>
          </cell>
          <cell r="B170" t="str">
            <v>GRACE COTTAGE FAMILY HEALTH</v>
          </cell>
          <cell r="C170" t="str">
            <v>HOLLY MEYER, RN</v>
          </cell>
          <cell r="D170" t="str">
            <v>HMEYER@GRACECOTTAGE.ORG</v>
          </cell>
          <cell r="E170" t="str">
            <v>ABBEY WELCH</v>
          </cell>
          <cell r="F170" t="str">
            <v>AWELCH@GRACECOTTAGE.ORG</v>
          </cell>
          <cell r="G170"/>
          <cell r="H170"/>
          <cell r="I170" t="str">
            <v>TIMOTHY SHAFER</v>
          </cell>
          <cell r="J170" t="str">
            <v>MD</v>
          </cell>
          <cell r="K170" t="str">
            <v>0420007045</v>
          </cell>
          <cell r="L170" t="str">
            <v>TSHAFER@GRACECOTTAGE.ORG</v>
          </cell>
          <cell r="M170" t="str">
            <v>(802) 365-4331</v>
          </cell>
          <cell r="N170" t="str">
            <v>(802) 365-9435</v>
          </cell>
          <cell r="O170" t="str">
            <v>P.O. BOX 216</v>
          </cell>
          <cell r="P170" t="str">
            <v>TOWNSHEND</v>
          </cell>
          <cell r="Q170" t="str">
            <v>VT</v>
          </cell>
          <cell r="R170" t="str">
            <v>05353</v>
          </cell>
          <cell r="S170" t="str">
            <v>BRATTLEBORO</v>
          </cell>
          <cell r="T170" t="str">
            <v>Meghan Knowles</v>
          </cell>
          <cell r="U170" t="str">
            <v>GRACE COTTAGE HOSPITAL</v>
          </cell>
          <cell r="V170" t="str">
            <v>VCVP/VAVP</v>
          </cell>
        </row>
        <row r="171">
          <cell r="A171">
            <v>68704</v>
          </cell>
          <cell r="B171" t="str">
            <v>MAPLEWOOD FAMILY PRACTICE</v>
          </cell>
          <cell r="C171" t="str">
            <v>COLLEEN FISK</v>
          </cell>
          <cell r="D171" t="str">
            <v>CFISK@BMHVT.ORG</v>
          </cell>
          <cell r="E171" t="str">
            <v>DANIELLE WATERS</v>
          </cell>
          <cell r="F171" t="str">
            <v>DWATERS@BMHVT.ORG</v>
          </cell>
          <cell r="H171"/>
          <cell r="I171" t="str">
            <v xml:space="preserve">DENISE PAASCHE </v>
          </cell>
          <cell r="J171" t="str">
            <v>MD</v>
          </cell>
          <cell r="K171" t="str">
            <v>0420010028</v>
          </cell>
          <cell r="L171" t="str">
            <v>DPAASCHE@BMHVT.ORG</v>
          </cell>
          <cell r="M171" t="str">
            <v>(802) 254-1311</v>
          </cell>
          <cell r="N171" t="str">
            <v>(802) 254-9211</v>
          </cell>
          <cell r="O171" t="str">
            <v>63 BELMONT AVENUE</v>
          </cell>
          <cell r="P171" t="str">
            <v>BRATTLEBORO</v>
          </cell>
          <cell r="Q171" t="str">
            <v>VT</v>
          </cell>
          <cell r="R171" t="str">
            <v>05301</v>
          </cell>
          <cell r="S171" t="str">
            <v>BRATTLEBORO</v>
          </cell>
          <cell r="T171" t="str">
            <v>Meghan Knowles</v>
          </cell>
          <cell r="U171" t="str">
            <v>BRATTLEBORO MEMORIAL HOSPITAL</v>
          </cell>
          <cell r="V171" t="str">
            <v>VCVP/VAVP</v>
          </cell>
        </row>
        <row r="172">
          <cell r="A172">
            <v>68707</v>
          </cell>
          <cell r="B172" t="str">
            <v>PUTNEY FAMILY HEALTHCARE</v>
          </cell>
          <cell r="C172" t="str">
            <v>NADINE CONNORS</v>
          </cell>
          <cell r="D172" t="str">
            <v>NCONNORS@BMHVT.ORG</v>
          </cell>
          <cell r="E172" t="str">
            <v>CATHERINE MOROSAN</v>
          </cell>
          <cell r="F172" t="str">
            <v>CMOROSAN@BMHVT.ORG</v>
          </cell>
          <cell r="G172" t="str">
            <v>KATHLEEN BANFORD</v>
          </cell>
          <cell r="H172" t="str">
            <v>KBANFORD@BMHVT.ORG</v>
          </cell>
          <cell r="I172" t="str">
            <v>SABINA MORISSETTE</v>
          </cell>
          <cell r="J172" t="str">
            <v>MD</v>
          </cell>
          <cell r="K172" t="str">
            <v>0420013374</v>
          </cell>
          <cell r="L172" t="str">
            <v>SMORISSETTE@BMHVT.ORG</v>
          </cell>
          <cell r="M172" t="str">
            <v>(802) 387-5581</v>
          </cell>
          <cell r="N172" t="str">
            <v>(802) 387-6694</v>
          </cell>
          <cell r="O172" t="str">
            <v>79 MAIN STREET</v>
          </cell>
          <cell r="P172" t="str">
            <v>PUTNEY</v>
          </cell>
          <cell r="Q172" t="str">
            <v>VT</v>
          </cell>
          <cell r="R172" t="str">
            <v>05346</v>
          </cell>
          <cell r="S172" t="str">
            <v>BRATTLEBORO</v>
          </cell>
          <cell r="T172" t="str">
            <v>Meghan Knowles</v>
          </cell>
          <cell r="U172" t="str">
            <v>BRATTLEBORO MEMORIAL HOSPITAL</v>
          </cell>
          <cell r="V172" t="str">
            <v>VCVP/VAVP</v>
          </cell>
        </row>
        <row r="173">
          <cell r="A173">
            <v>68708</v>
          </cell>
          <cell r="B173" t="str">
            <v>WINDHAM FAMILY PRACTICE</v>
          </cell>
          <cell r="C173" t="str">
            <v>LISA SHERMAN</v>
          </cell>
          <cell r="D173" t="str">
            <v>LSHERMAN@BMHVT.ORG</v>
          </cell>
          <cell r="E173" t="str">
            <v>LISA HOLDEN</v>
          </cell>
          <cell r="F173" t="str">
            <v>LHOLDEN@BMHVT.ORG</v>
          </cell>
          <cell r="G173"/>
          <cell r="H173"/>
          <cell r="I173" t="str">
            <v xml:space="preserve">THOMAS EVANS </v>
          </cell>
          <cell r="J173" t="str">
            <v>MD</v>
          </cell>
          <cell r="K173" t="str">
            <v>0420008041</v>
          </cell>
          <cell r="L173" t="str">
            <v>TEVANS@BMHVT.ORG</v>
          </cell>
          <cell r="M173" t="str">
            <v>(802) 251-8665</v>
          </cell>
          <cell r="N173" t="str">
            <v>(802) 251-8667</v>
          </cell>
          <cell r="O173" t="str">
            <v>19 BELMONT AVENUE; SUITE G105</v>
          </cell>
          <cell r="P173" t="str">
            <v>BRATTLEBORO</v>
          </cell>
          <cell r="Q173" t="str">
            <v>VT</v>
          </cell>
          <cell r="R173" t="str">
            <v>05301</v>
          </cell>
          <cell r="S173" t="str">
            <v>BRATTLEBORO</v>
          </cell>
          <cell r="T173" t="str">
            <v>Meghan Knowles</v>
          </cell>
          <cell r="U173" t="str">
            <v>BRATTLEBORO MEMORIAL HOSPITAL</v>
          </cell>
          <cell r="V173" t="str">
            <v>VCVP/VAVP</v>
          </cell>
        </row>
        <row r="174">
          <cell r="A174">
            <v>68713</v>
          </cell>
          <cell r="B174" t="str">
            <v>WEST BRATTLEBORO FAMILY PRACTICE</v>
          </cell>
          <cell r="C174" t="str">
            <v>KRISHNA VALENTINE</v>
          </cell>
          <cell r="D174" t="str">
            <v>CRAIG.GOLDBERG@YAHOO.COM</v>
          </cell>
          <cell r="E174" t="str">
            <v>CHRISTA ASHWORTH</v>
          </cell>
          <cell r="F174" t="str">
            <v>CHRISTA1027@MYUPDOX.COM</v>
          </cell>
          <cell r="G174"/>
          <cell r="H174"/>
          <cell r="I174" t="str">
            <v>CRAIG GOLDBERG</v>
          </cell>
          <cell r="J174" t="str">
            <v>DO</v>
          </cell>
          <cell r="K174" t="str">
            <v>0320000406</v>
          </cell>
          <cell r="L174" t="str">
            <v>CRAIG.GOLDBERG@YAHOO.COM</v>
          </cell>
          <cell r="M174" t="str">
            <v>(802) 254-4545</v>
          </cell>
          <cell r="N174" t="str">
            <v>(802) 254-0079</v>
          </cell>
          <cell r="O174" t="str">
            <v>P.O. BOX 2388</v>
          </cell>
          <cell r="P174" t="str">
            <v>W BRATTLEBORO</v>
          </cell>
          <cell r="Q174" t="str">
            <v>VT</v>
          </cell>
          <cell r="R174" t="str">
            <v>05303</v>
          </cell>
          <cell r="S174" t="str">
            <v>BRATTLEBORO</v>
          </cell>
          <cell r="T174" t="str">
            <v>Meghan Knowles</v>
          </cell>
          <cell r="U174" t="str">
            <v>NONE</v>
          </cell>
          <cell r="V174" t="str">
            <v>VCVP/VAVP</v>
          </cell>
        </row>
        <row r="175">
          <cell r="A175">
            <v>68719</v>
          </cell>
          <cell r="B175" t="str">
            <v>PLANNED PARENTHOOD NNE BRATTLEBORO</v>
          </cell>
          <cell r="C175" t="str">
            <v>ERIN MORRISON</v>
          </cell>
          <cell r="D175" t="str">
            <v>ERIN.MORRISON@PPNNE.ORG</v>
          </cell>
          <cell r="E175" t="str">
            <v>SASHA WOLFMAN</v>
          </cell>
          <cell r="F175" t="str">
            <v>SASHA.WOLFMAN@PPNNE.ORG</v>
          </cell>
          <cell r="G175"/>
          <cell r="H175"/>
          <cell r="I175" t="str">
            <v>DONNA BURKETT</v>
          </cell>
          <cell r="J175" t="str">
            <v>MD</v>
          </cell>
          <cell r="K175" t="str">
            <v>0420012729</v>
          </cell>
          <cell r="L175" t="str">
            <v>DONNA.BURKETT@PPNNE.ORG</v>
          </cell>
          <cell r="M175" t="str">
            <v>(802) 257-0534</v>
          </cell>
          <cell r="N175" t="str">
            <v>(802) 257-4342</v>
          </cell>
          <cell r="O175" t="str">
            <v>6 HIGH STREET</v>
          </cell>
          <cell r="P175" t="str">
            <v>BRATTLEBORO</v>
          </cell>
          <cell r="Q175" t="str">
            <v>VT</v>
          </cell>
          <cell r="R175" t="str">
            <v>05301</v>
          </cell>
          <cell r="S175" t="str">
            <v>BRATTLEBORO</v>
          </cell>
          <cell r="T175" t="str">
            <v>Meghan Knowles</v>
          </cell>
          <cell r="U175" t="str">
            <v>PPNNE</v>
          </cell>
          <cell r="V175" t="str">
            <v>VAVP</v>
          </cell>
        </row>
        <row r="176">
          <cell r="A176">
            <v>68721</v>
          </cell>
          <cell r="B176" t="str">
            <v>BRATTLEBORO OB GYN</v>
          </cell>
          <cell r="C176" t="str">
            <v>LUANN KREITZER</v>
          </cell>
          <cell r="D176" t="str">
            <v>LKREITZER@BMHVT.ORG</v>
          </cell>
          <cell r="E176" t="str">
            <v>TABITHA WEEKS</v>
          </cell>
          <cell r="F176" t="str">
            <v xml:space="preserve">TWEEKS@BMHVT.ORG </v>
          </cell>
          <cell r="G176" t="str">
            <v xml:space="preserve">MARLENE FREYENHAGEN </v>
          </cell>
          <cell r="H176" t="str">
            <v>MFREYENHAGEN@BMHVT.ORG</v>
          </cell>
          <cell r="I176" t="str">
            <v xml:space="preserve">JUDITH MCBEAN </v>
          </cell>
          <cell r="J176" t="str">
            <v>MD</v>
          </cell>
          <cell r="K176" t="str">
            <v>0420008267</v>
          </cell>
          <cell r="L176" t="str">
            <v>JMCBEAN@BMHVT.ORG</v>
          </cell>
          <cell r="M176" t="str">
            <v>(802) 251-9965</v>
          </cell>
          <cell r="N176" t="str">
            <v>(802) 251-9972</v>
          </cell>
          <cell r="O176" t="str">
            <v>21 BELMONT AVENUE</v>
          </cell>
          <cell r="P176" t="str">
            <v>BRATTLEBORO</v>
          </cell>
          <cell r="Q176" t="str">
            <v>VT</v>
          </cell>
          <cell r="R176" t="str">
            <v>05301</v>
          </cell>
          <cell r="S176" t="str">
            <v>BRATTLEBORO</v>
          </cell>
          <cell r="T176" t="str">
            <v>Meghan Knowles</v>
          </cell>
          <cell r="U176" t="str">
            <v>BRATTLEBORO MEMORIAL HOSPITAL</v>
          </cell>
          <cell r="V176" t="str">
            <v>VCVP/VAVP</v>
          </cell>
        </row>
        <row r="177">
          <cell r="A177">
            <v>68722</v>
          </cell>
          <cell r="B177" t="str">
            <v>BRATTLEBORO MEMORIAL HOSPITAL</v>
          </cell>
          <cell r="C177" t="str">
            <v>SHELLY GONTHIER</v>
          </cell>
          <cell r="D177" t="str">
            <v>SGONTHIER@BMHVT.ORG</v>
          </cell>
          <cell r="E177" t="str">
            <v>DAVID CHASE</v>
          </cell>
          <cell r="F177" t="str">
            <v>DCHASE@BMHVT.ORG</v>
          </cell>
          <cell r="G177" t="str">
            <v>ANDREW WALKER</v>
          </cell>
          <cell r="H177" t="str">
            <v>AWALKER@BMHVT.ORG</v>
          </cell>
          <cell r="I177" t="str">
            <v>SUSAN SLOWINSKI</v>
          </cell>
          <cell r="J177" t="str">
            <v>MD</v>
          </cell>
          <cell r="K177" t="str">
            <v>0420009630</v>
          </cell>
          <cell r="L177" t="str">
            <v>SSLOWINSKI@BMHVT.ORG</v>
          </cell>
          <cell r="M177" t="str">
            <v>(802) 257-8266</v>
          </cell>
          <cell r="N177" t="str">
            <v>(802) 257-3187</v>
          </cell>
          <cell r="O177" t="str">
            <v>PHARMACY DEPT: 17 BELMONT AVENUE</v>
          </cell>
          <cell r="P177" t="str">
            <v>BRATTLEBORO</v>
          </cell>
          <cell r="Q177" t="str">
            <v>VT</v>
          </cell>
          <cell r="R177" t="str">
            <v>05301</v>
          </cell>
          <cell r="S177" t="str">
            <v>BRATTLEBORO</v>
          </cell>
          <cell r="T177" t="str">
            <v>Meghan Knowles</v>
          </cell>
          <cell r="U177" t="str">
            <v>BRATTLEBORO MEMORIAL HOSPITAL</v>
          </cell>
          <cell r="V177" t="str">
            <v>VCVP/VAVP</v>
          </cell>
        </row>
        <row r="178">
          <cell r="A178">
            <v>68723</v>
          </cell>
          <cell r="B178" t="str">
            <v>BRATTLEBORO FAMILY MEDICINE</v>
          </cell>
          <cell r="C178" t="str">
            <v>HOLLY CASWELL</v>
          </cell>
          <cell r="D178" t="str">
            <v>HCASWELL@BMHVT.ORG</v>
          </cell>
          <cell r="E178" t="str">
            <v>BETH WEISSMAN</v>
          </cell>
          <cell r="F178" t="str">
            <v>BWEISSMAN@BMHVT.ORG</v>
          </cell>
          <cell r="G178" t="str">
            <v>ALYCIA HODGMAN</v>
          </cell>
          <cell r="H178" t="str">
            <v>AHODGMAN@BMHVT.ORG</v>
          </cell>
          <cell r="I178" t="str">
            <v>ROBERT SCHWARTZ</v>
          </cell>
          <cell r="J178" t="str">
            <v>MD</v>
          </cell>
          <cell r="K178" t="str">
            <v>0420010903</v>
          </cell>
          <cell r="L178" t="str">
            <v>RJSCHWARTZ@BMHVT.ORG</v>
          </cell>
          <cell r="M178" t="str">
            <v>(802) 251-8455</v>
          </cell>
          <cell r="N178" t="str">
            <v>(802) 251-8412</v>
          </cell>
          <cell r="O178" t="str">
            <v>53 FAIRVIEW STREET</v>
          </cell>
          <cell r="P178" t="str">
            <v>BRATTLEBORO</v>
          </cell>
          <cell r="Q178" t="str">
            <v>VT</v>
          </cell>
          <cell r="R178" t="str">
            <v>05301</v>
          </cell>
          <cell r="S178" t="str">
            <v>BRATTLEBORO</v>
          </cell>
          <cell r="T178" t="str">
            <v>Meghan Knowles</v>
          </cell>
          <cell r="U178" t="str">
            <v>BRATTLEBORO MEMORIAL HOSPITAL</v>
          </cell>
          <cell r="V178" t="str">
            <v>VCVP/VAVP</v>
          </cell>
        </row>
        <row r="179">
          <cell r="A179">
            <v>68724</v>
          </cell>
          <cell r="B179" t="str">
            <v>BIOLOGIC INTEGRATIVE HEALTHCARE</v>
          </cell>
          <cell r="C179" t="str">
            <v>BRENTON MURPHY</v>
          </cell>
          <cell r="D179" t="str">
            <v>PROVIDERS@BIOLOGICHEALTHCARE.COM</v>
          </cell>
          <cell r="E179" t="str">
            <v>ROBIN ROBERTS</v>
          </cell>
          <cell r="F179" t="str">
            <v>ADMIN@BIOLOGICHEALTHCARE.COM</v>
          </cell>
          <cell r="G179"/>
          <cell r="H179"/>
          <cell r="I179" t="str">
            <v>BRENTON MURPHY</v>
          </cell>
          <cell r="J179" t="str">
            <v>ND</v>
          </cell>
          <cell r="K179" t="str">
            <v>0990133057</v>
          </cell>
          <cell r="L179" t="str">
            <v>DR.MURPHY@BIOLOGICHEALTHCARE.COM</v>
          </cell>
          <cell r="M179" t="str">
            <v>(802) 275-4732</v>
          </cell>
          <cell r="N179" t="str">
            <v>(802) 275-4738</v>
          </cell>
          <cell r="O179" t="str">
            <v>205 MAIN STREET</v>
          </cell>
          <cell r="P179" t="str">
            <v>BRATTLEBORO</v>
          </cell>
          <cell r="Q179" t="str">
            <v>VT</v>
          </cell>
          <cell r="R179" t="str">
            <v>05301</v>
          </cell>
          <cell r="S179" t="str">
            <v>BRATTLEBORO</v>
          </cell>
          <cell r="T179" t="str">
            <v>Meghan Knowles</v>
          </cell>
          <cell r="U179" t="str">
            <v>NONE</v>
          </cell>
          <cell r="V179" t="str">
            <v>VCVP/VAVP</v>
          </cell>
        </row>
        <row r="180">
          <cell r="A180">
            <v>68731</v>
          </cell>
          <cell r="B180" t="str">
            <v>NEW ENGLAND WELLNESS GROUP</v>
          </cell>
          <cell r="C180" t="str">
            <v>STEVEN MOORE</v>
          </cell>
          <cell r="D180" t="str">
            <v>CONTACT@NEWENGLANDWELLNESSGROUP.COM</v>
          </cell>
          <cell r="E180" t="str">
            <v>JENNIFER LEINING-CRUM</v>
          </cell>
          <cell r="F180" t="str">
            <v>JENN.LEININGCRUM@NEWENGLANDWELLNESSGROUP.COM</v>
          </cell>
          <cell r="G180"/>
          <cell r="H180"/>
          <cell r="I180" t="str">
            <v>STEVEN MOORE</v>
          </cell>
          <cell r="J180" t="str">
            <v>ND</v>
          </cell>
          <cell r="K180" t="str">
            <v>0990080082</v>
          </cell>
          <cell r="L180" t="str">
            <v>CONTACT@NEWENGLANDWELLNESSGROUP.COM</v>
          </cell>
          <cell r="M180" t="str">
            <v>(802) 267-4838 EX 105</v>
          </cell>
          <cell r="N180" t="str">
            <v>(802) 281-3530</v>
          </cell>
          <cell r="O180" t="str">
            <v>20 TECHNOLOGY DRIVE UNIT 8</v>
          </cell>
          <cell r="P180" t="str">
            <v>BRATTLEBORO</v>
          </cell>
          <cell r="Q180" t="str">
            <v>VT</v>
          </cell>
          <cell r="R180" t="str">
            <v>05301</v>
          </cell>
          <cell r="S180" t="str">
            <v>BRATTLEBORO</v>
          </cell>
          <cell r="T180" t="str">
            <v>Meghan Knowles</v>
          </cell>
          <cell r="U180" t="str">
            <v>NONE</v>
          </cell>
          <cell r="V180" t="str">
            <v>VCVP/VAVP</v>
          </cell>
        </row>
        <row r="181">
          <cell r="A181">
            <v>68732</v>
          </cell>
          <cell r="B181" t="str">
            <v>SOJOURNS COMMUNITY HEALTH CLINIC</v>
          </cell>
          <cell r="C181" t="str">
            <v>BRIANNA SCHAEFER</v>
          </cell>
          <cell r="D181" t="str">
            <v>BRIANNA@SOJOURNS.ORG</v>
          </cell>
          <cell r="E181" t="str">
            <v>CHERYL SANCTUARY</v>
          </cell>
          <cell r="F181" t="str">
            <v>CSANCTUARY@SOJOURNS.ORG</v>
          </cell>
          <cell r="G181"/>
          <cell r="H181"/>
          <cell r="I181" t="str">
            <v>CLIF STEINBERG</v>
          </cell>
          <cell r="J181" t="str">
            <v>ND</v>
          </cell>
          <cell r="K181" t="str">
            <v>0990000109</v>
          </cell>
          <cell r="L181" t="str">
            <v>CLIFS@SOJOURNS.ORG</v>
          </cell>
          <cell r="M181" t="str">
            <v>(802) 722-4023</v>
          </cell>
          <cell r="N181" t="str">
            <v>(802) 722-4137</v>
          </cell>
          <cell r="O181" t="str">
            <v>4923 US RT.5</v>
          </cell>
          <cell r="P181" t="str">
            <v>WESTMINSTER</v>
          </cell>
          <cell r="Q181" t="str">
            <v>VT</v>
          </cell>
          <cell r="R181" t="str">
            <v>05158</v>
          </cell>
          <cell r="S181" t="str">
            <v>BRATTLEBORO</v>
          </cell>
          <cell r="T181" t="str">
            <v>Meghan Knowles</v>
          </cell>
          <cell r="U181" t="str">
            <v>NONE</v>
          </cell>
          <cell r="V181" t="str">
            <v xml:space="preserve">VCVP </v>
          </cell>
        </row>
        <row r="182">
          <cell r="A182">
            <v>68733</v>
          </cell>
          <cell r="B182" t="str">
            <v>HOME FARM FAMILY MEDICINE</v>
          </cell>
          <cell r="C182" t="str">
            <v>JAKE HARRELSON</v>
          </cell>
          <cell r="D182" t="str">
            <v>JAKE@HOMEFARMFAMILY.COM</v>
          </cell>
          <cell r="E182" t="str">
            <v>JEREMY MORRISON</v>
          </cell>
          <cell r="F182" t="str">
            <v>JEREMY@HOMEFARMFAMILY.COM</v>
          </cell>
          <cell r="G182" t="str">
            <v>REBECCA HARKNESS</v>
          </cell>
          <cell r="H182" t="str">
            <v>BECCA@HOMEFARMFAMILY.COM</v>
          </cell>
          <cell r="I182" t="str">
            <v>JEREMY MORRISON</v>
          </cell>
          <cell r="J182" t="str">
            <v>DO</v>
          </cell>
          <cell r="K182" t="str">
            <v>0320119715</v>
          </cell>
          <cell r="L182" t="str">
            <v>JEREMY@HOMEFARMFAMILY.COM</v>
          </cell>
          <cell r="M182" t="str">
            <v>(802) 490-1904</v>
          </cell>
          <cell r="N182" t="str">
            <v>(802) 738-0087</v>
          </cell>
          <cell r="O182" t="str">
            <v>62 ELLIOT STREET</v>
          </cell>
          <cell r="P182" t="str">
            <v>BRATTLEBORO</v>
          </cell>
          <cell r="Q182" t="str">
            <v>VT</v>
          </cell>
          <cell r="R182" t="str">
            <v>05301</v>
          </cell>
          <cell r="S182" t="str">
            <v>BRATTLEBORO</v>
          </cell>
          <cell r="T182" t="str">
            <v>Meghan Knowles</v>
          </cell>
          <cell r="U182" t="str">
            <v>NONE</v>
          </cell>
          <cell r="V182" t="str">
            <v>VCVP/VAVP</v>
          </cell>
        </row>
        <row r="183">
          <cell r="A183">
            <v>68734</v>
          </cell>
          <cell r="B183" t="str">
            <v>HEARTH STONE</v>
          </cell>
          <cell r="C183" t="str">
            <v xml:space="preserve">LINDA SMITH </v>
          </cell>
          <cell r="D183" t="str">
            <v>LINDA@HEARTHSTONE.MD</v>
          </cell>
          <cell r="E183" t="str">
            <v>JESPER BRICKLEY</v>
          </cell>
          <cell r="F183" t="str">
            <v>DRB@HEARTHSTONE.MD</v>
          </cell>
          <cell r="G183"/>
          <cell r="H183"/>
          <cell r="I183" t="str">
            <v>JESPER BRICKLEY</v>
          </cell>
          <cell r="J183" t="str">
            <v>DO</v>
          </cell>
          <cell r="K183" t="str">
            <v>0320110481</v>
          </cell>
          <cell r="L183" t="str">
            <v>DRB@HEARTHSTONE.MD</v>
          </cell>
          <cell r="M183" t="str">
            <v>(802) 365-4318</v>
          </cell>
          <cell r="N183" t="str">
            <v>(802) 365-4285</v>
          </cell>
          <cell r="O183" t="str">
            <v>152 GRAFTON RD</v>
          </cell>
          <cell r="P183" t="str">
            <v>TOWNSHEND</v>
          </cell>
          <cell r="Q183" t="str">
            <v>VT</v>
          </cell>
          <cell r="R183" t="str">
            <v>05353</v>
          </cell>
          <cell r="S183" t="str">
            <v>BRATTLEBORO</v>
          </cell>
          <cell r="T183" t="str">
            <v>Meghan Knowles</v>
          </cell>
          <cell r="U183" t="str">
            <v>NONE</v>
          </cell>
          <cell r="V183" t="str">
            <v>VCVP/VAVP</v>
          </cell>
        </row>
        <row r="184">
          <cell r="A184">
            <v>68801</v>
          </cell>
          <cell r="B184" t="str">
            <v>ST. ALBANS PRIMARY CARE</v>
          </cell>
          <cell r="C184" t="str">
            <v>LORI FLISS</v>
          </cell>
          <cell r="D184" t="str">
            <v>LFLISS@PCHPMD.COM</v>
          </cell>
          <cell r="E184" t="str">
            <v>RENEE TROMBLEY</v>
          </cell>
          <cell r="F184" t="str">
            <v>RTROMBLEY@PCHPMD.COM</v>
          </cell>
          <cell r="G184"/>
          <cell r="H184"/>
          <cell r="I184" t="str">
            <v>TOBY SADKIN</v>
          </cell>
          <cell r="J184" t="str">
            <v>MD</v>
          </cell>
          <cell r="K184" t="str">
            <v>0420008280</v>
          </cell>
          <cell r="L184" t="str">
            <v>TSADKIN@PCHPMD.COM</v>
          </cell>
          <cell r="M184" t="str">
            <v>(802) 527-0753</v>
          </cell>
          <cell r="N184" t="str">
            <v>(802) 524-2695</v>
          </cell>
          <cell r="O184" t="str">
            <v>9 CREST ROAD</v>
          </cell>
          <cell r="P184" t="str">
            <v>ST. ALBANS</v>
          </cell>
          <cell r="Q184" t="str">
            <v>VT</v>
          </cell>
          <cell r="R184" t="str">
            <v>05478</v>
          </cell>
          <cell r="S184" t="str">
            <v>ST. ALBANS</v>
          </cell>
          <cell r="T184" t="str">
            <v>Ryan Mitofsky</v>
          </cell>
          <cell r="U184" t="str">
            <v>PCHP</v>
          </cell>
          <cell r="V184" t="str">
            <v>VCVP/VAVP</v>
          </cell>
        </row>
        <row r="185">
          <cell r="A185">
            <v>68802</v>
          </cell>
          <cell r="B185" t="str">
            <v>NORTHWESTERN GEORGIA HEALTH CENTER</v>
          </cell>
          <cell r="C185" t="str">
            <v>SAMANTHA PARENT</v>
          </cell>
          <cell r="D185" t="str">
            <v>SPARENT@NMCINC.ORG</v>
          </cell>
          <cell r="E185" t="str">
            <v>KATIE SARGENT</v>
          </cell>
          <cell r="F185" t="str">
            <v>KSARGENT@NMCINC.ORG</v>
          </cell>
          <cell r="H185"/>
          <cell r="I185" t="str">
            <v>JUDY FINGERGUT</v>
          </cell>
          <cell r="J185" t="str">
            <v>MD</v>
          </cell>
          <cell r="K185" t="str">
            <v>0420013862</v>
          </cell>
          <cell r="L185" t="str">
            <v xml:space="preserve">JFINGERGUT@NMCINC.ORG </v>
          </cell>
          <cell r="M185" t="str">
            <v>(802) 752-1933</v>
          </cell>
          <cell r="N185" t="str">
            <v>(802) 524-2867</v>
          </cell>
          <cell r="O185" t="str">
            <v>4178 HIGHBRIDGE ROAD</v>
          </cell>
          <cell r="P185" t="str">
            <v>FAIRFAX</v>
          </cell>
          <cell r="Q185" t="str">
            <v>VT</v>
          </cell>
          <cell r="R185" t="str">
            <v>05454</v>
          </cell>
          <cell r="S185" t="str">
            <v>ST. ALBANS</v>
          </cell>
          <cell r="T185" t="str">
            <v>Ryan Mitofsky</v>
          </cell>
          <cell r="U185" t="str">
            <v>NORTHWESTERN MEDICAL CENTER</v>
          </cell>
          <cell r="V185" t="str">
            <v>VCVP/VAVP</v>
          </cell>
        </row>
        <row r="186">
          <cell r="A186">
            <v>68803</v>
          </cell>
          <cell r="B186" t="str">
            <v>ENOSBURG HEALTH CENTER</v>
          </cell>
          <cell r="C186" t="str">
            <v>JOSIE GREGOIRE</v>
          </cell>
          <cell r="D186" t="str">
            <v>JGREGOIRE@NOTCHVT.ORG</v>
          </cell>
          <cell r="E186" t="str">
            <v>RENEE BENOIT</v>
          </cell>
          <cell r="F186" t="str">
            <v>RBENOIT@NOTCHVT.ORG</v>
          </cell>
          <cell r="G186"/>
          <cell r="H186"/>
          <cell r="I186" t="str">
            <v>AUDREY VON LEPEL</v>
          </cell>
          <cell r="J186" t="str">
            <v>MD</v>
          </cell>
          <cell r="K186" t="str">
            <v>0420007724</v>
          </cell>
          <cell r="L186" t="str">
            <v>AVONLEPEL@NOTCHVT.ORG</v>
          </cell>
          <cell r="M186" t="str">
            <v>(802) 933-5831</v>
          </cell>
          <cell r="N186" t="str">
            <v>(802) 933-2362</v>
          </cell>
          <cell r="O186" t="str">
            <v>382 MAIN STREET</v>
          </cell>
          <cell r="P186" t="str">
            <v>ENOSBURG</v>
          </cell>
          <cell r="Q186" t="str">
            <v>VT</v>
          </cell>
          <cell r="R186" t="str">
            <v>05450</v>
          </cell>
          <cell r="S186" t="str">
            <v>ST. ALBANS</v>
          </cell>
          <cell r="T186" t="str">
            <v>Ryan Mitofsky</v>
          </cell>
          <cell r="U186" t="str">
            <v>NOTCH</v>
          </cell>
          <cell r="V186" t="str">
            <v>VCVP/VAVP</v>
          </cell>
        </row>
        <row r="187">
          <cell r="A187">
            <v>68804</v>
          </cell>
          <cell r="B187" t="str">
            <v>RICHFORD HEALTH CENTER</v>
          </cell>
          <cell r="C187" t="str">
            <v>TANYA GERVAIS</v>
          </cell>
          <cell r="D187" t="str">
            <v>TGERVAIS@NOTCHVT.ORG</v>
          </cell>
          <cell r="E187" t="str">
            <v>CARRIE FIEBKA</v>
          </cell>
          <cell r="F187" t="str">
            <v>CFIEBKA@NOTCHVT.ORG</v>
          </cell>
          <cell r="G187" t="str">
            <v>MELANIE GROSS</v>
          </cell>
          <cell r="H187" t="str">
            <v>MGROSS@NOTCHVT.ORG</v>
          </cell>
          <cell r="I187" t="str">
            <v>AUDREY VON LEPEL</v>
          </cell>
          <cell r="J187" t="str">
            <v>MD</v>
          </cell>
          <cell r="K187" t="str">
            <v>0420007724</v>
          </cell>
          <cell r="L187" t="str">
            <v>AVONLEPEL@NOTCHVT.ORG</v>
          </cell>
          <cell r="M187" t="str">
            <v>(802) 255-5500</v>
          </cell>
          <cell r="N187" t="str">
            <v>(802) 255-5509</v>
          </cell>
          <cell r="O187" t="str">
            <v>44 MAIN STREET; SUITE 200</v>
          </cell>
          <cell r="P187" t="str">
            <v>RICHFORD</v>
          </cell>
          <cell r="Q187" t="str">
            <v>VT</v>
          </cell>
          <cell r="R187" t="str">
            <v>05476</v>
          </cell>
          <cell r="S187" t="str">
            <v>ST. ALBANS</v>
          </cell>
          <cell r="T187" t="str">
            <v>Ryan Mitofsky</v>
          </cell>
          <cell r="U187" t="str">
            <v>NOTCH</v>
          </cell>
          <cell r="V187" t="str">
            <v>VCVP/VAVP</v>
          </cell>
        </row>
        <row r="188">
          <cell r="A188">
            <v>68805</v>
          </cell>
          <cell r="B188" t="str">
            <v>SWANTON HEALTH CENTER</v>
          </cell>
          <cell r="C188" t="str">
            <v>KYLIE EDWARDS</v>
          </cell>
          <cell r="D188" t="str">
            <v>KEDWARDS@NOTCHVT.ORG</v>
          </cell>
          <cell r="E188" t="str">
            <v>ALLISON GEDDES</v>
          </cell>
          <cell r="F188" t="str">
            <v>AGEDDES@NOTCHVT.ORG</v>
          </cell>
          <cell r="G188"/>
          <cell r="H188"/>
          <cell r="I188" t="str">
            <v>AUDREY VON LEPEL</v>
          </cell>
          <cell r="J188" t="str">
            <v>MD</v>
          </cell>
          <cell r="K188" t="str">
            <v>0420007724</v>
          </cell>
          <cell r="L188" t="str">
            <v>AVONLEPEL@NOTCHVT.ORG</v>
          </cell>
          <cell r="M188" t="str">
            <v>(802) 868-2454</v>
          </cell>
          <cell r="N188" t="str">
            <v>(802) 868-2461</v>
          </cell>
          <cell r="O188" t="str">
            <v>26 CANADA STREET</v>
          </cell>
          <cell r="P188" t="str">
            <v>SWANTON</v>
          </cell>
          <cell r="Q188" t="str">
            <v>VT</v>
          </cell>
          <cell r="R188" t="str">
            <v>05488</v>
          </cell>
          <cell r="S188" t="str">
            <v>ST. ALBANS</v>
          </cell>
          <cell r="T188" t="str">
            <v>Ryan Mitofsky</v>
          </cell>
          <cell r="U188" t="str">
            <v>NOTCH</v>
          </cell>
          <cell r="V188" t="str">
            <v>VCVP/VAVP</v>
          </cell>
        </row>
        <row r="189">
          <cell r="A189">
            <v>68806</v>
          </cell>
          <cell r="B189" t="str">
            <v>ALBURGH HEALTH CENTER</v>
          </cell>
          <cell r="C189" t="str">
            <v>KATE KASOWITZ</v>
          </cell>
          <cell r="D189" t="str">
            <v>KKASOWITZ@NOTCHVT.ORG</v>
          </cell>
          <cell r="E189" t="str">
            <v>DIANE CHEVALIER</v>
          </cell>
          <cell r="F189" t="str">
            <v>DCHEVALIER@NOTCHVT.ORG</v>
          </cell>
          <cell r="G189"/>
          <cell r="H189"/>
          <cell r="I189" t="str">
            <v>AUDREY VON LEPEL</v>
          </cell>
          <cell r="J189" t="str">
            <v>MD</v>
          </cell>
          <cell r="K189" t="str">
            <v>0420007724</v>
          </cell>
          <cell r="L189" t="str">
            <v>AVONLEPEL@NOTCHVT.ORG</v>
          </cell>
          <cell r="M189" t="str">
            <v>(802) 796-4414</v>
          </cell>
          <cell r="N189" t="str">
            <v>(802) 796-4415</v>
          </cell>
          <cell r="O189" t="str">
            <v>P.O. BOX 266</v>
          </cell>
          <cell r="P189" t="str">
            <v>ALBURGH</v>
          </cell>
          <cell r="Q189" t="str">
            <v>VT</v>
          </cell>
          <cell r="R189" t="str">
            <v>05440</v>
          </cell>
          <cell r="S189" t="str">
            <v>ST. ALBANS</v>
          </cell>
          <cell r="T189" t="str">
            <v>Ryan Mitofsky</v>
          </cell>
          <cell r="U189" t="str">
            <v>NOTCH</v>
          </cell>
          <cell r="V189" t="str">
            <v>VAVP</v>
          </cell>
        </row>
        <row r="190">
          <cell r="A190">
            <v>68807</v>
          </cell>
          <cell r="B190" t="str">
            <v>COLD HOLLOW FAMILY PRACTICE</v>
          </cell>
          <cell r="C190" t="str">
            <v>LINDA FOSS</v>
          </cell>
          <cell r="D190" t="str">
            <v>LFOSS@COLDHOLLOWDOCS.ORG</v>
          </cell>
          <cell r="E190" t="str">
            <v>DEB GREEN</v>
          </cell>
          <cell r="F190" t="str">
            <v>DGREEN@COLDHOLLOWDOCS.ORG</v>
          </cell>
          <cell r="G190"/>
          <cell r="H190"/>
          <cell r="I190" t="str">
            <v>LORNE BABB</v>
          </cell>
          <cell r="J190" t="str">
            <v>MD</v>
          </cell>
          <cell r="K190" t="str">
            <v>0420007785</v>
          </cell>
          <cell r="L190" t="str">
            <v>LBABB@COLDHOLLOWDOCS.ORG</v>
          </cell>
          <cell r="M190" t="str">
            <v>(802) 933-6664</v>
          </cell>
          <cell r="N190" t="str">
            <v>(802) 933-8333</v>
          </cell>
          <cell r="O190" t="str">
            <v>84 WATER TOWER ROAD; SUITE 1</v>
          </cell>
          <cell r="P190" t="str">
            <v>ENOSBURG</v>
          </cell>
          <cell r="Q190" t="str">
            <v>VT</v>
          </cell>
          <cell r="R190" t="str">
            <v>05450</v>
          </cell>
          <cell r="S190" t="str">
            <v>ST. ALBANS</v>
          </cell>
          <cell r="T190" t="str">
            <v>Ryan Mitofsky</v>
          </cell>
          <cell r="U190" t="str">
            <v>NONE</v>
          </cell>
          <cell r="V190" t="str">
            <v>VCVP/VAVP</v>
          </cell>
        </row>
        <row r="191">
          <cell r="A191">
            <v>68808</v>
          </cell>
          <cell r="B191" t="str">
            <v>NORTHERN GREEN MOUNTAIN FAMILY MEDICINE</v>
          </cell>
          <cell r="C191" t="str">
            <v>JUDY LUNN</v>
          </cell>
          <cell r="D191" t="str">
            <v>MJC05488@COMCAST.NET</v>
          </cell>
          <cell r="E191" t="str">
            <v>JODIE GAGNE</v>
          </cell>
          <cell r="F191" t="str">
            <v>OFFICEMJC@COMCAST.NET</v>
          </cell>
          <cell r="G191"/>
          <cell r="H191"/>
          <cell r="I191" t="str">
            <v>MICHAEL J CORRIGAN</v>
          </cell>
          <cell r="J191" t="str">
            <v>MD</v>
          </cell>
          <cell r="K191" t="str">
            <v>0420006830</v>
          </cell>
          <cell r="L191" t="str">
            <v>MJC05488@COMCAST.NET</v>
          </cell>
          <cell r="M191" t="str">
            <v>(802) 868-2172</v>
          </cell>
          <cell r="N191" t="str">
            <v>(802) 868-2923</v>
          </cell>
          <cell r="O191" t="str">
            <v>12 CHURCH STREET</v>
          </cell>
          <cell r="P191" t="str">
            <v>SWANTON</v>
          </cell>
          <cell r="Q191" t="str">
            <v>VT</v>
          </cell>
          <cell r="R191" t="str">
            <v>05488</v>
          </cell>
          <cell r="S191" t="str">
            <v>ST. ALBANS</v>
          </cell>
          <cell r="T191" t="str">
            <v>Ryan Mitofsky</v>
          </cell>
          <cell r="U191" t="str">
            <v>NONE</v>
          </cell>
          <cell r="V191" t="str">
            <v>VCVP/VAVP</v>
          </cell>
        </row>
        <row r="192">
          <cell r="A192">
            <v>68810</v>
          </cell>
          <cell r="B192" t="str">
            <v>MYLAN FAMILY HEALTH CENTER</v>
          </cell>
          <cell r="C192" t="str">
            <v>MARY HOY</v>
          </cell>
          <cell r="D192" t="str">
            <v>MARY.HOY@PREMISEHEALTH.COM</v>
          </cell>
          <cell r="E192" t="str">
            <v>SALLY KELLER</v>
          </cell>
          <cell r="F192" t="str">
            <v>SALLY.KELLER@PREMISEHEALTH.COM</v>
          </cell>
          <cell r="G192"/>
          <cell r="H192"/>
          <cell r="I192" t="str">
            <v>LAVI ROHATGI</v>
          </cell>
          <cell r="J192" t="str">
            <v>MD</v>
          </cell>
          <cell r="K192" t="str">
            <v>0420011296</v>
          </cell>
          <cell r="L192" t="str">
            <v>LAVI.ROHATGI@PREMISEHEALTH.COM</v>
          </cell>
          <cell r="M192" t="str">
            <v>(802) 524-8505</v>
          </cell>
          <cell r="N192" t="str">
            <v>(802) 527-2807</v>
          </cell>
          <cell r="O192" t="str">
            <v>108 LAKE STREET</v>
          </cell>
          <cell r="P192" t="str">
            <v>ST. ALBANS</v>
          </cell>
          <cell r="Q192" t="str">
            <v>VT</v>
          </cell>
          <cell r="R192" t="str">
            <v>05478</v>
          </cell>
          <cell r="S192" t="str">
            <v>ST. ALBANS</v>
          </cell>
          <cell r="T192" t="str">
            <v>Ryan Mitofsky</v>
          </cell>
          <cell r="U192" t="str">
            <v>NONE</v>
          </cell>
          <cell r="V192" t="str">
            <v>VAVP</v>
          </cell>
        </row>
        <row r="193">
          <cell r="A193">
            <v>68811</v>
          </cell>
          <cell r="B193" t="str">
            <v>NORTHWESTERN PEDIATRICS ENOSBURG</v>
          </cell>
          <cell r="C193" t="str">
            <v>SUSAN BAKER</v>
          </cell>
          <cell r="D193" t="str">
            <v>SBAKER@NMCINC.ORG</v>
          </cell>
          <cell r="E193" t="str">
            <v>NANCY ERNO</v>
          </cell>
          <cell r="F193" t="str">
            <v>NERNO@NMCINC.ORG</v>
          </cell>
          <cell r="G193"/>
          <cell r="H193"/>
          <cell r="I193" t="str">
            <v>DEANNE HAAG</v>
          </cell>
          <cell r="J193" t="str">
            <v>MD</v>
          </cell>
          <cell r="K193" t="str">
            <v>0420010358</v>
          </cell>
          <cell r="L193" t="str">
            <v>DHAAG@NMCINC.ORG</v>
          </cell>
          <cell r="M193" t="str">
            <v>(802) 527-8189 EX 2</v>
          </cell>
          <cell r="N193" t="str">
            <v>(802) 933-8642</v>
          </cell>
          <cell r="O193" t="str">
            <v>44 CENTER STREET; SUITE 2</v>
          </cell>
          <cell r="P193" t="str">
            <v>ENOSBURG FALLS</v>
          </cell>
          <cell r="Q193" t="str">
            <v>VT</v>
          </cell>
          <cell r="R193" t="str">
            <v>05450</v>
          </cell>
          <cell r="S193" t="str">
            <v>ST. ALBANS</v>
          </cell>
          <cell r="T193" t="str">
            <v>Ryan Mitofsky</v>
          </cell>
          <cell r="U193" t="str">
            <v>NORTHWESTERN MEDICAL CENTER</v>
          </cell>
          <cell r="V193" t="str">
            <v>VCVP/VAVP</v>
          </cell>
        </row>
        <row r="194">
          <cell r="A194">
            <v>68813</v>
          </cell>
          <cell r="B194" t="str">
            <v>NORTHWESTERN PEDIATRICS ST. ALBANS</v>
          </cell>
          <cell r="C194" t="str">
            <v>KATHLEEN PARADEE</v>
          </cell>
          <cell r="D194" t="str">
            <v>KPARADEE@NMCINC.ORG</v>
          </cell>
          <cell r="E194" t="str">
            <v>JACY LUNNA</v>
          </cell>
          <cell r="F194" t="str">
            <v>JLUNNA@NMCINC.ORG</v>
          </cell>
          <cell r="G194" t="str">
            <v>COURTNEY LEDUC</v>
          </cell>
          <cell r="H194" t="str">
            <v>CLEDUC@NMCINC.ORG</v>
          </cell>
          <cell r="I194" t="str">
            <v>JEN COVINO</v>
          </cell>
          <cell r="J194" t="str">
            <v>MD</v>
          </cell>
          <cell r="K194" t="str">
            <v>0420013379</v>
          </cell>
          <cell r="L194" t="str">
            <v>JCOVINO@NMCINC.ORG</v>
          </cell>
          <cell r="M194" t="str">
            <v>(802) 527-8189 EX 140</v>
          </cell>
          <cell r="N194" t="str">
            <v>(802) 527-8187</v>
          </cell>
          <cell r="O194" t="str">
            <v>11 CREST ROAD</v>
          </cell>
          <cell r="P194" t="str">
            <v>ST. ALBANS</v>
          </cell>
          <cell r="Q194" t="str">
            <v>VT</v>
          </cell>
          <cell r="R194" t="str">
            <v>05478</v>
          </cell>
          <cell r="S194" t="str">
            <v>ST. ALBANS</v>
          </cell>
          <cell r="T194" t="str">
            <v>Ryan Mitofsky</v>
          </cell>
          <cell r="U194" t="str">
            <v>NORTHWESTERN MEDICAL CENTER</v>
          </cell>
          <cell r="V194" t="str">
            <v>VCVP/VAVP</v>
          </cell>
        </row>
        <row r="195">
          <cell r="A195">
            <v>68821</v>
          </cell>
          <cell r="B195" t="str">
            <v>NASCA, JOSEPH MD</v>
          </cell>
          <cell r="C195" t="str">
            <v>TERESA RICHARDS</v>
          </cell>
          <cell r="D195" t="str">
            <v>JNASCAOFFICE@GMAIL.COM</v>
          </cell>
          <cell r="E195" t="str">
            <v>SUSAN RAINVILLE</v>
          </cell>
          <cell r="F195" t="str">
            <v>RAIN7FAIRFIELD@LIVE.COM</v>
          </cell>
          <cell r="G195"/>
          <cell r="H195"/>
          <cell r="I195" t="str">
            <v>JOSEPH NASCA</v>
          </cell>
          <cell r="J195" t="str">
            <v>MD</v>
          </cell>
          <cell r="K195" t="str">
            <v>0420008333</v>
          </cell>
          <cell r="L195" t="str">
            <v>JNASCAOFFICE@GMAIL.COM</v>
          </cell>
          <cell r="M195" t="str">
            <v>(802) 527-2237</v>
          </cell>
          <cell r="N195" t="str">
            <v>(802) 527-2267</v>
          </cell>
          <cell r="O195" t="str">
            <v>P.O. BOX 2049</v>
          </cell>
          <cell r="P195" t="str">
            <v>MILTON</v>
          </cell>
          <cell r="Q195" t="str">
            <v>VT</v>
          </cell>
          <cell r="R195" t="str">
            <v>05468</v>
          </cell>
          <cell r="S195" t="str">
            <v>ST. ALBANS</v>
          </cell>
          <cell r="T195" t="str">
            <v>Ryan Mitofsky</v>
          </cell>
          <cell r="U195" t="str">
            <v>NONE</v>
          </cell>
          <cell r="V195" t="str">
            <v>VCVP/VAVP</v>
          </cell>
        </row>
        <row r="196">
          <cell r="A196">
            <v>68823</v>
          </cell>
          <cell r="B196" t="str">
            <v>PLANNED PARENTHOOD NNE ST. ALBANS</v>
          </cell>
          <cell r="C196" t="str">
            <v>PAMELA POLHEMUS</v>
          </cell>
          <cell r="D196" t="str">
            <v>PAMELA.POLHEMUS@PPNNE.ORG</v>
          </cell>
          <cell r="E196" t="str">
            <v>MIKAELA FLANAGAN</v>
          </cell>
          <cell r="F196" t="str">
            <v>MIKAELA.FLANAGAN@PPNNE.ORG</v>
          </cell>
          <cell r="G196"/>
          <cell r="H196"/>
          <cell r="I196" t="str">
            <v>DONNA BURKETT</v>
          </cell>
          <cell r="J196" t="str">
            <v>MD</v>
          </cell>
          <cell r="K196" t="str">
            <v>0420012729</v>
          </cell>
          <cell r="L196" t="str">
            <v>DONNA.BURKETT@PPNNE.ORG</v>
          </cell>
          <cell r="M196" t="str">
            <v>(802) 527-1727</v>
          </cell>
          <cell r="N196" t="str">
            <v>(802) 527-1729</v>
          </cell>
          <cell r="O196" t="str">
            <v>80 FAIRFIELD STREET</v>
          </cell>
          <cell r="P196" t="str">
            <v>ST. ALBANS</v>
          </cell>
          <cell r="Q196" t="str">
            <v>VT</v>
          </cell>
          <cell r="R196" t="str">
            <v>05478</v>
          </cell>
          <cell r="S196" t="str">
            <v>ST. ALBANS</v>
          </cell>
          <cell r="T196" t="str">
            <v>Ryan Mitofsky</v>
          </cell>
          <cell r="U196" t="str">
            <v>PPNNE</v>
          </cell>
          <cell r="V196" t="str">
            <v>VAVP</v>
          </cell>
        </row>
        <row r="197">
          <cell r="A197">
            <v>68824</v>
          </cell>
          <cell r="B197" t="str">
            <v>ST. ALBANS HEALTH CENTER</v>
          </cell>
          <cell r="C197" t="str">
            <v>MICHELE TESSIER</v>
          </cell>
          <cell r="D197" t="str">
            <v>MTESSIER@NOTCHVT.ORG</v>
          </cell>
          <cell r="E197">
            <v>0</v>
          </cell>
          <cell r="F197" t="str">
            <v>0</v>
          </cell>
          <cell r="G197"/>
          <cell r="H197"/>
          <cell r="I197" t="str">
            <v>AUDREY VON LEPEL</v>
          </cell>
          <cell r="J197" t="str">
            <v>MD</v>
          </cell>
          <cell r="K197" t="str">
            <v>0420007724</v>
          </cell>
          <cell r="L197" t="str">
            <v>AVONLEPEL@NOTCHVT.ORG</v>
          </cell>
          <cell r="M197" t="str">
            <v>(802) 524-4554</v>
          </cell>
          <cell r="N197" t="str">
            <v>(802) 524-4501</v>
          </cell>
          <cell r="O197" t="str">
            <v>3 CREST ROAD</v>
          </cell>
          <cell r="P197" t="str">
            <v>ST. ALBANS</v>
          </cell>
          <cell r="Q197" t="str">
            <v>VT</v>
          </cell>
          <cell r="R197" t="str">
            <v>05478</v>
          </cell>
          <cell r="S197" t="str">
            <v>ST. ALBANS</v>
          </cell>
          <cell r="T197" t="str">
            <v>Ryan Mitofsky</v>
          </cell>
          <cell r="U197" t="str">
            <v>NOTCH</v>
          </cell>
          <cell r="V197" t="str">
            <v>VAVP</v>
          </cell>
        </row>
        <row r="198">
          <cell r="A198">
            <v>68826</v>
          </cell>
          <cell r="B198" t="str">
            <v>FAIRFAX HEALTH CENTER</v>
          </cell>
          <cell r="C198" t="str">
            <v>AMANDA SPILLER</v>
          </cell>
          <cell r="D198" t="str">
            <v>ASPILLER@NOTCHVT.ORG</v>
          </cell>
          <cell r="E198" t="str">
            <v>CAROL CHEVALIER</v>
          </cell>
          <cell r="F198" t="str">
            <v>CCHEVALIER@NOTCHVT.ORG</v>
          </cell>
          <cell r="G198"/>
          <cell r="H198"/>
          <cell r="I198" t="str">
            <v>AUDREY VON LEPEL</v>
          </cell>
          <cell r="J198" t="str">
            <v>MD</v>
          </cell>
          <cell r="K198" t="str">
            <v>0420007724</v>
          </cell>
          <cell r="L198" t="str">
            <v>AVONLEPEL@NOTCHVT.ORG</v>
          </cell>
          <cell r="M198" t="str">
            <v>(802) 849-2844</v>
          </cell>
          <cell r="N198" t="str">
            <v>(802) 849-2644</v>
          </cell>
          <cell r="O198" t="str">
            <v>1199 MAIN STREET</v>
          </cell>
          <cell r="P198" t="str">
            <v>FAIRFAX</v>
          </cell>
          <cell r="Q198" t="str">
            <v>VT</v>
          </cell>
          <cell r="R198" t="str">
            <v>05454</v>
          </cell>
          <cell r="S198" t="str">
            <v>ST. ALBANS</v>
          </cell>
          <cell r="T198" t="str">
            <v>Ryan Mitofsky</v>
          </cell>
          <cell r="U198" t="str">
            <v>NOTCH</v>
          </cell>
          <cell r="V198" t="str">
            <v>VAVP</v>
          </cell>
        </row>
        <row r="199">
          <cell r="A199">
            <v>68833</v>
          </cell>
          <cell r="B199" t="str">
            <v>NORTHWESTERN PRIMARY CARE</v>
          </cell>
          <cell r="C199" t="str">
            <v>MEGHAN GERAW</v>
          </cell>
          <cell r="D199" t="str">
            <v>MGERAW@NMCINC.ORG</v>
          </cell>
          <cell r="E199">
            <v>0</v>
          </cell>
          <cell r="F199" t="str">
            <v>0</v>
          </cell>
          <cell r="G199" t="str">
            <v>LAUREN BROOKS</v>
          </cell>
          <cell r="H199" t="str">
            <v>LBROOKS@NMCINC.ORG</v>
          </cell>
          <cell r="I199" t="str">
            <v>JUDY FINGERGUT</v>
          </cell>
          <cell r="J199" t="str">
            <v>MD</v>
          </cell>
          <cell r="K199" t="str">
            <v>0420013862</v>
          </cell>
          <cell r="L199" t="str">
            <v xml:space="preserve">JFINGERGUT@NMCINC.ORG </v>
          </cell>
          <cell r="M199" t="str">
            <v>(802) 524-8805</v>
          </cell>
          <cell r="N199" t="str">
            <v>(802) 524-8488</v>
          </cell>
          <cell r="O199" t="str">
            <v>12 CREST ROAD</v>
          </cell>
          <cell r="P199" t="str">
            <v>ST. ALBANS</v>
          </cell>
          <cell r="Q199" t="str">
            <v>VT</v>
          </cell>
          <cell r="R199" t="str">
            <v>05478</v>
          </cell>
          <cell r="S199" t="str">
            <v>ST. ALBANS</v>
          </cell>
          <cell r="T199" t="str">
            <v>Ryan Mitofsky</v>
          </cell>
          <cell r="U199" t="str">
            <v>NORTHWESTERN MEDICAL CENTER</v>
          </cell>
          <cell r="V199" t="str">
            <v>VCVP/VAVP</v>
          </cell>
        </row>
        <row r="200">
          <cell r="A200">
            <v>68840</v>
          </cell>
          <cell r="B200" t="str">
            <v>NORTHWEST STATE CORRECTIONAL FACILITY</v>
          </cell>
          <cell r="C200" t="str">
            <v>AMY KELLEY</v>
          </cell>
          <cell r="D200" t="str">
            <v>AKELLEY@VITALCOREHS.COM</v>
          </cell>
          <cell r="E200" t="str">
            <v>JESSICA WILLIAMS</v>
          </cell>
          <cell r="F200" t="str">
            <v>JWILLIAMS@VITALCOREHS.COM</v>
          </cell>
          <cell r="G200"/>
          <cell r="H200"/>
          <cell r="I200" t="str">
            <v>HEATHER UNGEHEUER</v>
          </cell>
          <cell r="J200" t="str">
            <v>NP</v>
          </cell>
          <cell r="K200" t="str">
            <v>1010134590</v>
          </cell>
          <cell r="L200" t="str">
            <v>HUNGEHEUER@VITALCOREHS.COM</v>
          </cell>
          <cell r="M200" t="str">
            <v>(802) 527-0765</v>
          </cell>
          <cell r="N200" t="str">
            <v>(802) 527-1462</v>
          </cell>
          <cell r="O200" t="str">
            <v>3649 LOWER NEWTON ROAD</v>
          </cell>
          <cell r="P200" t="str">
            <v>SWANTON</v>
          </cell>
          <cell r="Q200" t="str">
            <v>VT</v>
          </cell>
          <cell r="R200">
            <v>5488</v>
          </cell>
          <cell r="S200" t="str">
            <v>ST. ALBANS</v>
          </cell>
          <cell r="T200" t="str">
            <v>Ryan Mitofsky</v>
          </cell>
          <cell r="U200" t="str">
            <v>VITAL CORE</v>
          </cell>
          <cell r="V200" t="str">
            <v>VAVP</v>
          </cell>
        </row>
        <row r="201">
          <cell r="A201">
            <v>68901</v>
          </cell>
          <cell r="B201" t="str">
            <v>MOUNTAIN HEALTH CENTER</v>
          </cell>
          <cell r="C201" t="str">
            <v>MARION ATOCHA</v>
          </cell>
          <cell r="D201" t="str">
            <v>MATOCHA@MOUNTAINHEALTHCENTER.COM</v>
          </cell>
          <cell r="E201" t="str">
            <v>BARB LEGGETT</v>
          </cell>
          <cell r="F201" t="str">
            <v>BLEGGETT@MOUNTAINHEALTHCENTER.COM</v>
          </cell>
          <cell r="G201"/>
          <cell r="H201"/>
          <cell r="I201" t="str">
            <v>BRIAN BATES</v>
          </cell>
          <cell r="J201" t="str">
            <v>MD</v>
          </cell>
          <cell r="K201" t="str">
            <v>0420013987</v>
          </cell>
          <cell r="L201" t="str">
            <v>BBATES@MOUNTAINHEALTHCENTER.COM</v>
          </cell>
          <cell r="M201" t="str">
            <v>(802) 453-5028</v>
          </cell>
          <cell r="N201" t="str">
            <v>(802) 453-6105</v>
          </cell>
          <cell r="O201" t="str">
            <v>61 PINE STREET, SUITE 400</v>
          </cell>
          <cell r="P201" t="str">
            <v>BRISTOL</v>
          </cell>
          <cell r="Q201" t="str">
            <v>VT</v>
          </cell>
          <cell r="R201" t="str">
            <v>05443</v>
          </cell>
          <cell r="S201" t="str">
            <v>MIDDLEBURY</v>
          </cell>
          <cell r="T201" t="str">
            <v>Abby Parker</v>
          </cell>
          <cell r="U201" t="str">
            <v>NONE</v>
          </cell>
          <cell r="V201" t="str">
            <v>VCVP/VAVP</v>
          </cell>
        </row>
        <row r="202">
          <cell r="A202">
            <v>68902</v>
          </cell>
          <cell r="B202" t="str">
            <v>UVMHN PORTER PRIMARY CARE VERGENNES</v>
          </cell>
          <cell r="C202" t="str">
            <v>MELANIE BESSETTE</v>
          </cell>
          <cell r="D202" t="str">
            <v>MBESSETTE@PORTERMEDICAL.ORG</v>
          </cell>
          <cell r="E202" t="str">
            <v>KIMBERLY MCFERRAN</v>
          </cell>
          <cell r="F202" t="str">
            <v>KMCFERRAN@PORTERMEDICAL.ORG</v>
          </cell>
          <cell r="G202"/>
          <cell r="H202"/>
          <cell r="I202" t="str">
            <v>TIMOTHY BICKNELL</v>
          </cell>
          <cell r="J202" t="str">
            <v>MD</v>
          </cell>
          <cell r="K202" t="str">
            <v>0420009191</v>
          </cell>
          <cell r="L202" t="str">
            <v>TBICKNELL@PORTERMEDICAL.ORG</v>
          </cell>
          <cell r="M202" t="str">
            <v>(802) 877-3466</v>
          </cell>
          <cell r="N202" t="str">
            <v>(802) 877-1188</v>
          </cell>
          <cell r="O202" t="str">
            <v>10 NORTH STREET</v>
          </cell>
          <cell r="P202" t="str">
            <v>VERGENNES</v>
          </cell>
          <cell r="Q202" t="str">
            <v>VT</v>
          </cell>
          <cell r="R202" t="str">
            <v>05491</v>
          </cell>
          <cell r="S202" t="str">
            <v>MIDDLEBURY</v>
          </cell>
          <cell r="T202" t="str">
            <v>Abby Parker</v>
          </cell>
          <cell r="U202" t="str">
            <v>UVM HEALTH NETWORKS PORTER</v>
          </cell>
          <cell r="V202" t="str">
            <v>VCVP/VAVP</v>
          </cell>
        </row>
        <row r="203">
          <cell r="A203">
            <v>68903</v>
          </cell>
          <cell r="B203" t="str">
            <v>UVMHN PORTER PEDIATRIC PRIMARY CARE</v>
          </cell>
          <cell r="C203" t="str">
            <v>SARAH FLAVELL</v>
          </cell>
          <cell r="D203" t="str">
            <v>SFLAVELL@PORTERMEDICAL.ORG</v>
          </cell>
          <cell r="E203" t="str">
            <v>PATTI FAIRBROTHER</v>
          </cell>
          <cell r="F203" t="str">
            <v>PFAIRBROTHER@PORTERMEDICAL.ORG</v>
          </cell>
          <cell r="G203"/>
          <cell r="H203"/>
          <cell r="I203" t="str">
            <v>MICHAEL SEATON</v>
          </cell>
          <cell r="J203" t="str">
            <v>MD</v>
          </cell>
          <cell r="K203" t="str">
            <v>0420009141</v>
          </cell>
          <cell r="L203" t="str">
            <v>MSEATON@PORTERMEDICAL.ORG</v>
          </cell>
          <cell r="M203" t="str">
            <v>(802) 388-7959</v>
          </cell>
          <cell r="N203" t="str">
            <v>(802) 388-8136</v>
          </cell>
          <cell r="O203" t="str">
            <v>44 COLLINS DRIVE, SUITE 201</v>
          </cell>
          <cell r="P203" t="str">
            <v>MIDDLEBURY</v>
          </cell>
          <cell r="Q203" t="str">
            <v>VT</v>
          </cell>
          <cell r="R203" t="str">
            <v>05753</v>
          </cell>
          <cell r="S203" t="str">
            <v>MIDDLEBURY</v>
          </cell>
          <cell r="T203" t="str">
            <v>Abby Parker</v>
          </cell>
          <cell r="U203" t="str">
            <v>UVM HEALTH NETWORKS PORTER</v>
          </cell>
          <cell r="V203" t="str">
            <v>VCVP/VAVP</v>
          </cell>
        </row>
        <row r="204">
          <cell r="A204">
            <v>68905</v>
          </cell>
          <cell r="B204" t="str">
            <v>UVMHN PORTER PRIMARY CARE MIDDLEBURY</v>
          </cell>
          <cell r="C204" t="str">
            <v>KATHY LAFRAMBOISE</v>
          </cell>
          <cell r="D204" t="str">
            <v>KLAFRAMBOISE@PORTERMEDICAL.ORG</v>
          </cell>
          <cell r="E204" t="str">
            <v>DAWN MACCIONE</v>
          </cell>
          <cell r="F204" t="str">
            <v>DMACCIONE@PORTERMEDICAL.ORG</v>
          </cell>
          <cell r="G204" t="str">
            <v>CATHERINE MLCUCH</v>
          </cell>
          <cell r="H204" t="str">
            <v>CMLCUCH@PORTERMEDICAL.ORG</v>
          </cell>
          <cell r="I204" t="str">
            <v>DANIEL HUBER</v>
          </cell>
          <cell r="J204" t="str">
            <v>MD</v>
          </cell>
          <cell r="K204" t="str">
            <v>0420012421</v>
          </cell>
          <cell r="L204" t="str">
            <v>DAHUBER@PORTERMEDICAL.ORG</v>
          </cell>
          <cell r="M204" t="str">
            <v>(802) 388-7185</v>
          </cell>
          <cell r="N204" t="str">
            <v>(802) 388-3445</v>
          </cell>
          <cell r="O204" t="str">
            <v>82 CATAMOUNT PARK</v>
          </cell>
          <cell r="P204" t="str">
            <v>MIDDLEBURY</v>
          </cell>
          <cell r="Q204" t="str">
            <v>VT</v>
          </cell>
          <cell r="R204" t="str">
            <v>05753</v>
          </cell>
          <cell r="S204" t="str">
            <v>MIDDLEBURY</v>
          </cell>
          <cell r="T204" t="str">
            <v>Abby Parker</v>
          </cell>
          <cell r="U204" t="str">
            <v>UVM HEALTH NETWORKS PORTER</v>
          </cell>
          <cell r="V204" t="str">
            <v>VCVP/VAVP</v>
          </cell>
        </row>
        <row r="205">
          <cell r="A205">
            <v>68907</v>
          </cell>
          <cell r="B205" t="str">
            <v>MIDDLEBURY FAMILY HEALTH</v>
          </cell>
          <cell r="C205" t="str">
            <v>FALLON ROSS</v>
          </cell>
          <cell r="D205" t="str">
            <v>MFHFALLON@GMAIL.COM</v>
          </cell>
          <cell r="E205" t="str">
            <v>MICHELLE CLARK</v>
          </cell>
          <cell r="F205" t="str">
            <v>MBERNOCLARK@GMAIL.COM</v>
          </cell>
          <cell r="G205" t="str">
            <v>STACY LADD</v>
          </cell>
          <cell r="H205" t="str">
            <v>SLADD@MIDDFAM.COMCASTBIZ.NET</v>
          </cell>
          <cell r="I205" t="str">
            <v>EILEEN FULLER</v>
          </cell>
          <cell r="J205" t="str">
            <v>MD</v>
          </cell>
          <cell r="K205" t="str">
            <v>0420007237</v>
          </cell>
          <cell r="L205" t="str">
            <v>EFULLER@GMAVT.NET</v>
          </cell>
          <cell r="M205" t="str">
            <v>(802) 388-1500</v>
          </cell>
          <cell r="N205" t="str">
            <v>(802) 388-0441</v>
          </cell>
          <cell r="O205" t="str">
            <v>1330 EXCHANGE STREET SUITE 201</v>
          </cell>
          <cell r="P205" t="str">
            <v>MIDDLEBURY</v>
          </cell>
          <cell r="Q205" t="str">
            <v>VT</v>
          </cell>
          <cell r="R205" t="str">
            <v>05753</v>
          </cell>
          <cell r="S205" t="str">
            <v>MIDDLEBURY</v>
          </cell>
          <cell r="T205" t="str">
            <v>Abby Parker</v>
          </cell>
          <cell r="U205" t="str">
            <v>NONE</v>
          </cell>
          <cell r="V205" t="str">
            <v>VCVP/VAVP</v>
          </cell>
        </row>
        <row r="206">
          <cell r="A206">
            <v>68909</v>
          </cell>
          <cell r="B206" t="str">
            <v>UVMHN PORTER PRIMARY CARE BRANDON</v>
          </cell>
          <cell r="C206" t="str">
            <v>LISA ROVI</v>
          </cell>
          <cell r="D206" t="str">
            <v>LROVI@PORTERMEDICAL.ORG</v>
          </cell>
          <cell r="E206" t="str">
            <v>KATIE GARVEY</v>
          </cell>
          <cell r="F206" t="str">
            <v>KGARVEY@PORTERMEDICAL.ORG</v>
          </cell>
          <cell r="G206"/>
          <cell r="H206"/>
          <cell r="I206" t="str">
            <v>CARRIE WULFMAN</v>
          </cell>
          <cell r="J206" t="str">
            <v>MD</v>
          </cell>
          <cell r="K206" t="str">
            <v>0420009739</v>
          </cell>
          <cell r="L206" t="str">
            <v>CWULFMAN@PORTERMEDICAL.ORG</v>
          </cell>
          <cell r="M206" t="str">
            <v>(802) 247-3755</v>
          </cell>
          <cell r="N206" t="str">
            <v>(802) 247-4560</v>
          </cell>
          <cell r="O206" t="str">
            <v>61 COURT DRIVE</v>
          </cell>
          <cell r="P206" t="str">
            <v>BRANDON</v>
          </cell>
          <cell r="Q206" t="str">
            <v>VT</v>
          </cell>
          <cell r="R206" t="str">
            <v>05733</v>
          </cell>
          <cell r="S206" t="str">
            <v>MIDDLEBURY</v>
          </cell>
          <cell r="T206" t="str">
            <v>Abby Parker</v>
          </cell>
          <cell r="U206" t="str">
            <v>UVM HEALTH NETWORKS PORTER</v>
          </cell>
          <cell r="V206" t="str">
            <v>VCVP/VAVP</v>
          </cell>
        </row>
        <row r="207">
          <cell r="A207">
            <v>68910</v>
          </cell>
          <cell r="B207" t="str">
            <v>RAINBOW PEDIATRICS</v>
          </cell>
          <cell r="C207" t="str">
            <v>TAMMY BAKER</v>
          </cell>
          <cell r="D207" t="str">
            <v>TBAKER@SOVER.NET</v>
          </cell>
          <cell r="E207" t="str">
            <v>STACEY BROWN</v>
          </cell>
          <cell r="F207" t="str">
            <v>SBROWN79@SOVER.NET</v>
          </cell>
          <cell r="G207"/>
          <cell r="H207"/>
          <cell r="I207" t="str">
            <v>TAWNYA KIERNAN</v>
          </cell>
          <cell r="J207" t="str">
            <v>MD</v>
          </cell>
          <cell r="K207" t="str">
            <v>0420010489</v>
          </cell>
          <cell r="L207" t="str">
            <v>TAWNYAKIERNAN@GMAIL.COM</v>
          </cell>
          <cell r="M207" t="str">
            <v>(802) 388-1338</v>
          </cell>
          <cell r="N207" t="str">
            <v>(802) 388-8244</v>
          </cell>
          <cell r="O207" t="str">
            <v>99 COURT STREET; SUITE 1</v>
          </cell>
          <cell r="P207" t="str">
            <v>MIDDLEBURY</v>
          </cell>
          <cell r="Q207" t="str">
            <v>VT</v>
          </cell>
          <cell r="R207" t="str">
            <v>05753</v>
          </cell>
          <cell r="S207" t="str">
            <v>MIDDLEBURY</v>
          </cell>
          <cell r="T207" t="str">
            <v>Abby Parker</v>
          </cell>
          <cell r="U207" t="str">
            <v>NONE</v>
          </cell>
          <cell r="V207" t="str">
            <v>VCVP/VAVP</v>
          </cell>
        </row>
        <row r="208">
          <cell r="A208">
            <v>68914</v>
          </cell>
          <cell r="B208" t="str">
            <v>NORTHLANDS JOB CORPS CENTER</v>
          </cell>
          <cell r="C208" t="str">
            <v xml:space="preserve">KATHRYN ASHLEY </v>
          </cell>
          <cell r="D208" t="str">
            <v>ASHLEY.KATHRYN@JOBCORPS.ORG</v>
          </cell>
          <cell r="E208" t="str">
            <v xml:space="preserve">CYNTHIA FRIMPONG </v>
          </cell>
          <cell r="F208" t="str">
            <v>FRIMPONG.CYNTHIA@JOBCORPS.ORG</v>
          </cell>
          <cell r="G208"/>
          <cell r="H208"/>
          <cell r="I208" t="str">
            <v>LIAM GANNON</v>
          </cell>
          <cell r="J208" t="str">
            <v>MD</v>
          </cell>
          <cell r="K208" t="str">
            <v>0420010022</v>
          </cell>
          <cell r="L208" t="str">
            <v>COPLEYDOC@GMAIL.COM</v>
          </cell>
          <cell r="M208" t="str">
            <v>(802) 877-0135</v>
          </cell>
          <cell r="N208" t="str">
            <v>(802) 877-0398</v>
          </cell>
          <cell r="O208" t="str">
            <v>100 A MACDONOUGH DRIVE</v>
          </cell>
          <cell r="P208" t="str">
            <v>VERGENNES</v>
          </cell>
          <cell r="Q208" t="str">
            <v>VT</v>
          </cell>
          <cell r="R208" t="str">
            <v>05491</v>
          </cell>
          <cell r="S208" t="str">
            <v>MIDDLEBURY</v>
          </cell>
          <cell r="T208" t="str">
            <v>Abby Parker</v>
          </cell>
          <cell r="U208" t="str">
            <v>NONE</v>
          </cell>
          <cell r="V208" t="str">
            <v>VCVP/VAVP</v>
          </cell>
        </row>
        <row r="209">
          <cell r="A209">
            <v>68916</v>
          </cell>
          <cell r="B209" t="str">
            <v>BRANDON MEDICAL CENTER</v>
          </cell>
          <cell r="C209" t="str">
            <v>ALLISON DEVINO</v>
          </cell>
          <cell r="D209" t="str">
            <v>ADEVINO@CHCRR.ORG</v>
          </cell>
          <cell r="E209" t="str">
            <v>KRISTEN TUDHOPE</v>
          </cell>
          <cell r="F209" t="str">
            <v>KTUDHOPE@CHCRR.ORG</v>
          </cell>
          <cell r="G209"/>
          <cell r="H209"/>
          <cell r="I209" t="str">
            <v>GEORGE FJELD</v>
          </cell>
          <cell r="J209" t="str">
            <v>MD</v>
          </cell>
          <cell r="K209" t="str">
            <v>0420006971</v>
          </cell>
          <cell r="L209" t="str">
            <v>GFJELD@CHCRR.ORG</v>
          </cell>
          <cell r="M209" t="str">
            <v>(802) 247-6305</v>
          </cell>
          <cell r="N209" t="str">
            <v>(802) 247-6040</v>
          </cell>
          <cell r="O209" t="str">
            <v>420 GROVE STREET</v>
          </cell>
          <cell r="P209" t="str">
            <v>BRANDON</v>
          </cell>
          <cell r="Q209" t="str">
            <v>VT</v>
          </cell>
          <cell r="R209" t="str">
            <v>05733</v>
          </cell>
          <cell r="S209" t="str">
            <v>MIDDLEBURY</v>
          </cell>
          <cell r="T209" t="str">
            <v>Abby Parker</v>
          </cell>
          <cell r="U209" t="str">
            <v>CHCRR</v>
          </cell>
          <cell r="V209" t="str">
            <v>VCVP/VAVP</v>
          </cell>
        </row>
        <row r="210">
          <cell r="A210">
            <v>68917</v>
          </cell>
          <cell r="B210" t="str">
            <v>PLANNED PARENTHOOD NNE MIDDLEBURY</v>
          </cell>
          <cell r="C210" t="str">
            <v>RACHEL SMITH</v>
          </cell>
          <cell r="D210" t="str">
            <v>RACHEL.SMITH@PPNNE.ORG</v>
          </cell>
          <cell r="E210" t="str">
            <v>HEIDI RECUPERO</v>
          </cell>
          <cell r="F210" t="str">
            <v>HEIDI.RECUPERO@PPNNE.ORG</v>
          </cell>
          <cell r="G210"/>
          <cell r="H210"/>
          <cell r="I210" t="str">
            <v>DONNA BURKETT</v>
          </cell>
          <cell r="J210" t="str">
            <v>MD</v>
          </cell>
          <cell r="K210" t="str">
            <v>0420012729</v>
          </cell>
          <cell r="L210" t="str">
            <v>DONNA.BURKETT@PPNNE.ORG</v>
          </cell>
          <cell r="M210" t="str">
            <v>(802) 388-2765</v>
          </cell>
          <cell r="N210" t="str">
            <v>(802) 388-0411</v>
          </cell>
          <cell r="O210" t="str">
            <v>1330 Exchange St, Suite 202</v>
          </cell>
          <cell r="P210" t="str">
            <v>MIDDLEBURY</v>
          </cell>
          <cell r="Q210" t="str">
            <v>VT</v>
          </cell>
          <cell r="R210" t="str">
            <v>05753</v>
          </cell>
          <cell r="S210" t="str">
            <v>MIDDLEBURY</v>
          </cell>
          <cell r="T210" t="str">
            <v>Abby Parker</v>
          </cell>
          <cell r="U210" t="str">
            <v>PPNNE</v>
          </cell>
          <cell r="V210" t="str">
            <v>VAVP</v>
          </cell>
        </row>
        <row r="211">
          <cell r="A211">
            <v>68918</v>
          </cell>
          <cell r="B211" t="str">
            <v>UVMHN PORTER WOMEN'S HEALTH</v>
          </cell>
          <cell r="C211" t="str">
            <v>LISA ROBERTS/LIZ HAMMEL</v>
          </cell>
          <cell r="D211" t="str">
            <v>EROBERTS@PORTERMEDICAL.ORG</v>
          </cell>
          <cell r="E211" t="str">
            <v>LIZ HAMMEL</v>
          </cell>
          <cell r="F211" t="str">
            <v>EHAMMEL@PORTERMEDICAL.ORG</v>
          </cell>
          <cell r="G211"/>
          <cell r="H211"/>
          <cell r="I211" t="str">
            <v>KATHERINE WAGNER</v>
          </cell>
          <cell r="J211" t="str">
            <v>MD</v>
          </cell>
          <cell r="K211" t="str">
            <v>0420011873</v>
          </cell>
          <cell r="L211" t="str">
            <v>KWAGNER@PORTERMEDICAL.ORG</v>
          </cell>
          <cell r="M211" t="str">
            <v>(802) 388-6326</v>
          </cell>
          <cell r="N211" t="str">
            <v>(802) 388-4904</v>
          </cell>
          <cell r="O211" t="str">
            <v>116 PORTER DRIVE</v>
          </cell>
          <cell r="P211" t="str">
            <v>MIDDLEBURY</v>
          </cell>
          <cell r="Q211" t="str">
            <v>VT</v>
          </cell>
          <cell r="R211" t="str">
            <v>05753</v>
          </cell>
          <cell r="S211" t="str">
            <v>MIDDLEBURY</v>
          </cell>
          <cell r="T211" t="str">
            <v>Abby Parker</v>
          </cell>
          <cell r="U211" t="str">
            <v>UVM HEALTH NETWORKS PORTER</v>
          </cell>
          <cell r="V211" t="str">
            <v>VCVP/VAVP</v>
          </cell>
        </row>
        <row r="212">
          <cell r="A212">
            <v>68922</v>
          </cell>
          <cell r="B212" t="str">
            <v>SHOREWELL COMMUNITY HEALTH CENTER</v>
          </cell>
          <cell r="C212" t="str">
            <v>ALYSSA POTTER</v>
          </cell>
          <cell r="D212" t="str">
            <v>APOTTER@CHCRR.ORG</v>
          </cell>
          <cell r="E212" t="str">
            <v>MARGARET KORDA</v>
          </cell>
          <cell r="F212" t="str">
            <v>MKORDA@CHCRR.ORG</v>
          </cell>
          <cell r="G212"/>
          <cell r="H212"/>
          <cell r="I212" t="str">
            <v>DAVID TURNER</v>
          </cell>
          <cell r="J212" t="str">
            <v>MD</v>
          </cell>
          <cell r="K212" t="str">
            <v>0420011579</v>
          </cell>
          <cell r="L212" t="str">
            <v>DTURNER@CHCRR.ORG</v>
          </cell>
          <cell r="M212" t="str">
            <v>(802) 897-7000 EX 2408</v>
          </cell>
          <cell r="N212" t="str">
            <v>(802) 897-7718</v>
          </cell>
          <cell r="O212" t="str">
            <v>2987 Route 22A</v>
          </cell>
          <cell r="P212" t="str">
            <v>SHOREHAM</v>
          </cell>
          <cell r="Q212" t="str">
            <v>VT</v>
          </cell>
          <cell r="R212" t="str">
            <v>05770</v>
          </cell>
          <cell r="S212" t="str">
            <v>MIDDLEBURY</v>
          </cell>
          <cell r="T212" t="str">
            <v>Abby Parker</v>
          </cell>
          <cell r="U212" t="str">
            <v>CHCRR</v>
          </cell>
          <cell r="V212" t="str">
            <v>VCVP/VAVP</v>
          </cell>
        </row>
        <row r="213">
          <cell r="A213">
            <v>68924</v>
          </cell>
          <cell r="B213" t="str">
            <v>VERMONT NATURAL FAMILY HEALTH</v>
          </cell>
          <cell r="C213" t="str">
            <v>PUANANI PERDUE</v>
          </cell>
          <cell r="D213" t="str">
            <v>VERMONTNATURALFAMILYHEALTH@GMAIL.COM</v>
          </cell>
          <cell r="E213" t="str">
            <v>KATINA MARTIN</v>
          </cell>
          <cell r="F213" t="str">
            <v>OFFICE@VTNFH.COM</v>
          </cell>
          <cell r="G213"/>
          <cell r="H213"/>
          <cell r="I213" t="str">
            <v>KATINA MARTIN</v>
          </cell>
          <cell r="J213" t="str">
            <v>ND</v>
          </cell>
          <cell r="K213" t="str">
            <v>0990000182</v>
          </cell>
          <cell r="L213" t="str">
            <v>OFFICE@VTNFH.COM</v>
          </cell>
          <cell r="M213" t="str">
            <v>(802) 352-9078</v>
          </cell>
          <cell r="N213" t="str">
            <v>(802) 352-9008</v>
          </cell>
          <cell r="O213" t="str">
            <v>8 SHARD VILLA RD</v>
          </cell>
          <cell r="P213" t="str">
            <v>SALISBURY</v>
          </cell>
          <cell r="Q213" t="str">
            <v>VT</v>
          </cell>
          <cell r="R213" t="str">
            <v>05769</v>
          </cell>
          <cell r="S213" t="str">
            <v>MIDDLEBURY</v>
          </cell>
          <cell r="T213" t="str">
            <v>Abby Parker</v>
          </cell>
          <cell r="U213" t="str">
            <v>NONE</v>
          </cell>
          <cell r="V213" t="str">
            <v>VCVP/VAVP</v>
          </cell>
        </row>
        <row r="214">
          <cell r="A214">
            <v>68926</v>
          </cell>
          <cell r="B214" t="str">
            <v>GREEN MOUNTAIN PRIMARY CARE</v>
          </cell>
          <cell r="C214" t="str">
            <v>ALYSHA CURTIS</v>
          </cell>
          <cell r="D214" t="str">
            <v>ALYSHA@GREENMOUNTAINPRIMARYCARE.COM</v>
          </cell>
          <cell r="E214" t="str">
            <v>LAURA WEYLMAN</v>
          </cell>
          <cell r="F214" t="str">
            <v>LAURA@GREENMOUNTAINPRIMARYCARE.COM</v>
          </cell>
          <cell r="G214"/>
          <cell r="H214"/>
          <cell r="I214" t="str">
            <v>LAURA WEYLMAN</v>
          </cell>
          <cell r="J214" t="str">
            <v>MD</v>
          </cell>
          <cell r="K214" t="str">
            <v>0420011554</v>
          </cell>
          <cell r="L214" t="str">
            <v>LAURA@GREENMOUNTAINPRIMARYCARE.COM</v>
          </cell>
          <cell r="M214" t="str">
            <v>(802) 382-0849</v>
          </cell>
          <cell r="N214" t="str">
            <v>(802) 382-0144</v>
          </cell>
          <cell r="O214" t="str">
            <v>102A COURT STREET</v>
          </cell>
          <cell r="P214" t="str">
            <v>MIDDLEBURY</v>
          </cell>
          <cell r="Q214" t="str">
            <v>VT</v>
          </cell>
          <cell r="R214" t="str">
            <v>05753</v>
          </cell>
          <cell r="S214" t="str">
            <v>MIDDLEBURY</v>
          </cell>
          <cell r="T214" t="str">
            <v>Abby Parker</v>
          </cell>
          <cell r="U214" t="str">
            <v>NONE</v>
          </cell>
          <cell r="V214" t="str">
            <v>VCVP/VAVP</v>
          </cell>
        </row>
        <row r="215">
          <cell r="A215">
            <v>68927</v>
          </cell>
          <cell r="B215" t="str">
            <v>VILLAGE HEALTH</v>
          </cell>
          <cell r="C215" t="str">
            <v>LAURA WILKINSON</v>
          </cell>
          <cell r="D215" t="str">
            <v>LAURA.WILKINSON@VILLAGEHEALTHVT.COM</v>
          </cell>
          <cell r="E215" t="str">
            <v>JESSICA ROUSE</v>
          </cell>
          <cell r="F215" t="str">
            <v>JESSICA.ROUSE@VILLAGEHEALTHVT.COM</v>
          </cell>
          <cell r="G215"/>
          <cell r="H215"/>
          <cell r="I215" t="str">
            <v>LAURA WILKINSON</v>
          </cell>
          <cell r="J215" t="str">
            <v>NP</v>
          </cell>
          <cell r="K215" t="str">
            <v>1010060890</v>
          </cell>
          <cell r="L215" t="str">
            <v>LAURA.WILKINSON@VILLAGEHEALTHVT.COM</v>
          </cell>
          <cell r="M215" t="str">
            <v>(802) 382-9491</v>
          </cell>
          <cell r="N215" t="str">
            <v>(855) 809-2105</v>
          </cell>
          <cell r="O215" t="str">
            <v>5 PARK STREET</v>
          </cell>
          <cell r="P215" t="str">
            <v>MIDDLEBURY</v>
          </cell>
          <cell r="Q215" t="str">
            <v>VT</v>
          </cell>
          <cell r="R215" t="str">
            <v>05753</v>
          </cell>
          <cell r="S215" t="str">
            <v>MIDDLEBURY</v>
          </cell>
          <cell r="T215" t="str">
            <v>Abby Parker</v>
          </cell>
          <cell r="U215" t="str">
            <v>NONE</v>
          </cell>
          <cell r="V215" t="str">
            <v>VCVP/VAVP</v>
          </cell>
        </row>
        <row r="216">
          <cell r="A216">
            <v>68929</v>
          </cell>
          <cell r="B216" t="str">
            <v>FIDDLEHEAD FAMILY HEALTH CARE</v>
          </cell>
          <cell r="C216" t="str">
            <v>MARIAN BOUCHARD</v>
          </cell>
          <cell r="D216" t="str">
            <v>MBOUCHARD@FIDDLEHEADMD.COM</v>
          </cell>
          <cell r="E216" t="str">
            <v>KIMBERLY FARNSWORTH</v>
          </cell>
          <cell r="F216" t="str">
            <v>KFARNSWORTH@FIDDLEHEADMD.COM</v>
          </cell>
          <cell r="G216"/>
          <cell r="H216"/>
          <cell r="I216" t="str">
            <v>MARIAN BOUCHARD</v>
          </cell>
          <cell r="J216" t="str">
            <v>MD</v>
          </cell>
          <cell r="K216" t="str">
            <v>0420008790</v>
          </cell>
          <cell r="L216" t="str">
            <v>MBOUCHARD@FIDDLEHEADMD.COM</v>
          </cell>
          <cell r="M216" t="str">
            <v>(802) 453-4696</v>
          </cell>
          <cell r="N216" t="str">
            <v>(802) 471-0360</v>
          </cell>
          <cell r="O216" t="str">
            <v>30 MOUNTAIN STREET</v>
          </cell>
          <cell r="P216" t="str">
            <v>BRISTOL</v>
          </cell>
          <cell r="Q216" t="str">
            <v>VT</v>
          </cell>
          <cell r="R216" t="str">
            <v>05443</v>
          </cell>
          <cell r="S216" t="str">
            <v>MIDDLEBURY</v>
          </cell>
          <cell r="T216" t="str">
            <v>Abby Parker</v>
          </cell>
          <cell r="U216" t="str">
            <v>NONE</v>
          </cell>
          <cell r="V216" t="str">
            <v>VCVP/VAVP</v>
          </cell>
        </row>
        <row r="217">
          <cell r="A217">
            <v>69001</v>
          </cell>
          <cell r="B217" t="str">
            <v>FAMILY PRACTICE ASSOCIATES</v>
          </cell>
          <cell r="C217" t="str">
            <v>CHRISTINE WIEGAND</v>
          </cell>
          <cell r="D217" t="str">
            <v>CWATFPA@GMAIL.COM</v>
          </cell>
          <cell r="E217" t="str">
            <v>DEBORAH J MARTELL</v>
          </cell>
          <cell r="F217" t="str">
            <v>FPAINC75@GMAIL.COM</v>
          </cell>
          <cell r="G217"/>
          <cell r="H217"/>
          <cell r="I217" t="str">
            <v>LAURA NORRIS</v>
          </cell>
          <cell r="J217" t="str">
            <v>MD</v>
          </cell>
          <cell r="K217" t="str">
            <v>0420009203</v>
          </cell>
          <cell r="L217" t="str">
            <v>LAURANAURA99@GMAIL.COM</v>
          </cell>
          <cell r="M217" t="str">
            <v>(802) 644-5114</v>
          </cell>
          <cell r="N217" t="str">
            <v>(802) 644-5573</v>
          </cell>
          <cell r="O217" t="str">
            <v>P.O. BOX 102</v>
          </cell>
          <cell r="P217" t="str">
            <v>CAMBRIDGE</v>
          </cell>
          <cell r="Q217" t="str">
            <v>VT</v>
          </cell>
          <cell r="R217" t="str">
            <v>05444</v>
          </cell>
          <cell r="S217" t="str">
            <v>MORRISVILLE</v>
          </cell>
          <cell r="T217" t="str">
            <v>Ryan Mitofsky</v>
          </cell>
          <cell r="U217" t="str">
            <v>NONE</v>
          </cell>
          <cell r="V217" t="str">
            <v>VCVP/VAVP</v>
          </cell>
        </row>
        <row r="218">
          <cell r="A218">
            <v>69003</v>
          </cell>
          <cell r="B218" t="str">
            <v>MORRISVILLE FAMILY HEALTH CARE</v>
          </cell>
          <cell r="C218" t="str">
            <v>MYSHA ATHERTON</v>
          </cell>
          <cell r="D218" t="str">
            <v>MATHERTON@CHSLV.ORG</v>
          </cell>
          <cell r="E218" t="str">
            <v>TAMMY PETERS</v>
          </cell>
          <cell r="F218" t="str">
            <v>TPETERS@CHSLV.ORG</v>
          </cell>
          <cell r="G218"/>
          <cell r="H218"/>
          <cell r="I218" t="str">
            <v>DAVID CODDAIRE</v>
          </cell>
          <cell r="J218" t="str">
            <v>MD</v>
          </cell>
          <cell r="K218" t="str">
            <v>0420005100</v>
          </cell>
          <cell r="L218" t="str">
            <v>DCODDAIRE@CHSLV.ORG</v>
          </cell>
          <cell r="M218" t="str">
            <v>(802) 888-5639</v>
          </cell>
          <cell r="N218" t="str">
            <v>(802) 888-6040</v>
          </cell>
          <cell r="O218" t="str">
            <v>609 WASHINGTON HIGHWAY</v>
          </cell>
          <cell r="P218" t="str">
            <v>MORRISVILLE</v>
          </cell>
          <cell r="Q218" t="str">
            <v>VT</v>
          </cell>
          <cell r="R218" t="str">
            <v>05661</v>
          </cell>
          <cell r="S218" t="str">
            <v>MORRISVILLE</v>
          </cell>
          <cell r="T218" t="str">
            <v>Ryan Mitofsky</v>
          </cell>
          <cell r="U218" t="str">
            <v>COMMUNITY HEALTH SERVICES OF LAMOILLE VALLEY</v>
          </cell>
          <cell r="V218" t="str">
            <v>VCVP/VAVP</v>
          </cell>
        </row>
        <row r="219">
          <cell r="A219">
            <v>69004</v>
          </cell>
          <cell r="B219" t="str">
            <v>STOWE FAMILY PRACTICE</v>
          </cell>
          <cell r="C219" t="str">
            <v>JULIE STEVENSON</v>
          </cell>
          <cell r="D219" t="str">
            <v>JSTEVENSON@CHSLV.ORG</v>
          </cell>
          <cell r="E219" t="str">
            <v>KACIE MACDONOUGH</v>
          </cell>
          <cell r="F219" t="str">
            <v>KMACDONOUGH@CHSLV.ORG</v>
          </cell>
          <cell r="G219" t="str">
            <v>NICHOLE BAILEY</v>
          </cell>
          <cell r="H219" t="str">
            <v>NBAILEY@CHSLV.ORG</v>
          </cell>
          <cell r="I219" t="str">
            <v>KATHERINE MARVIN</v>
          </cell>
          <cell r="J219" t="str">
            <v>MD</v>
          </cell>
          <cell r="K219" t="str">
            <v>0420011594</v>
          </cell>
          <cell r="L219" t="str">
            <v>KMARVIN@CHSLV.ORG</v>
          </cell>
          <cell r="M219" t="str">
            <v>(802) 253-4853</v>
          </cell>
          <cell r="N219" t="str">
            <v>(802) 253-2587</v>
          </cell>
          <cell r="O219" t="str">
            <v>1878 MOUNTAIN ROAD</v>
          </cell>
          <cell r="P219" t="str">
            <v>STOWE</v>
          </cell>
          <cell r="Q219" t="str">
            <v>VT</v>
          </cell>
          <cell r="R219" t="str">
            <v>05672</v>
          </cell>
          <cell r="S219" t="str">
            <v>MORRISVILLE</v>
          </cell>
          <cell r="T219" t="str">
            <v>Ryan Mitofsky</v>
          </cell>
          <cell r="U219" t="str">
            <v>COMMUNITY HEALTH SERVICES OF LAMOILLE VALLEY</v>
          </cell>
          <cell r="V219" t="str">
            <v>VCVP/VAVP</v>
          </cell>
        </row>
        <row r="220">
          <cell r="A220">
            <v>69005</v>
          </cell>
          <cell r="B220" t="str">
            <v>HARDWICK HEALTH CENTER</v>
          </cell>
          <cell r="C220" t="str">
            <v>PAMELA KRUPA</v>
          </cell>
          <cell r="D220" t="str">
            <v>PAMELAK@NCHCVT.ORG</v>
          </cell>
          <cell r="E220" t="str">
            <v>BRETTE MCALLISTER</v>
          </cell>
          <cell r="F220" t="str">
            <v>BRETTEM@NCHCVT.ORG</v>
          </cell>
          <cell r="G220"/>
          <cell r="H220"/>
          <cell r="I220" t="str">
            <v>SARAH MORGAN</v>
          </cell>
          <cell r="J220" t="str">
            <v>MD</v>
          </cell>
          <cell r="K220" t="str">
            <v>0420010736</v>
          </cell>
          <cell r="L220" t="str">
            <v>SARAHM@NCHCVT.ORG</v>
          </cell>
          <cell r="M220" t="str">
            <v>(802) 472-3300</v>
          </cell>
          <cell r="N220" t="str">
            <v>(802) 472-8277</v>
          </cell>
          <cell r="O220" t="str">
            <v>P.O. BOX 535</v>
          </cell>
          <cell r="P220" t="str">
            <v>HARDWICK</v>
          </cell>
          <cell r="Q220" t="str">
            <v>VT</v>
          </cell>
          <cell r="R220" t="str">
            <v>05843</v>
          </cell>
          <cell r="S220" t="str">
            <v>MORRISVILLE</v>
          </cell>
          <cell r="T220" t="str">
            <v>Ryan Mitofsky</v>
          </cell>
          <cell r="U220" t="str">
            <v>NORTHERN COUNTIES</v>
          </cell>
          <cell r="V220" t="str">
            <v>VCVP/VAVP</v>
          </cell>
        </row>
        <row r="221">
          <cell r="A221">
            <v>69009</v>
          </cell>
          <cell r="B221" t="str">
            <v>PLANNED PARENTHOOD NNE HYDE PARK</v>
          </cell>
          <cell r="C221" t="str">
            <v>JESSICA CARVALHO</v>
          </cell>
          <cell r="D221" t="str">
            <v>JESSICA.CARVALHO@PPNNE.ORG</v>
          </cell>
          <cell r="E221" t="str">
            <v>MAUREEN SULLIVAN</v>
          </cell>
          <cell r="F221" t="str">
            <v>MAUREEN.SULLIVAN@PPNNE.ORG</v>
          </cell>
          <cell r="G221"/>
          <cell r="H221"/>
          <cell r="I221" t="str">
            <v>DONNA BURKETT</v>
          </cell>
          <cell r="J221" t="str">
            <v>MD</v>
          </cell>
          <cell r="K221" t="str">
            <v>0420012264</v>
          </cell>
          <cell r="L221" t="str">
            <v>DONNA.BURKETT@PPNNE.ORG</v>
          </cell>
          <cell r="M221" t="str">
            <v>(802) 888-3077</v>
          </cell>
          <cell r="N221" t="str">
            <v>(802) 888-6912</v>
          </cell>
          <cell r="O221" t="str">
            <v>P.O. BOX 347</v>
          </cell>
          <cell r="P221" t="str">
            <v>HYDE PARK</v>
          </cell>
          <cell r="Q221" t="str">
            <v>VT</v>
          </cell>
          <cell r="R221" t="str">
            <v>05655</v>
          </cell>
          <cell r="S221" t="str">
            <v>MORRISVILLE</v>
          </cell>
          <cell r="T221" t="str">
            <v>Ryan Mitofsky</v>
          </cell>
          <cell r="U221" t="str">
            <v>PPNNE</v>
          </cell>
          <cell r="V221" t="str">
            <v>VAVP</v>
          </cell>
        </row>
        <row r="222">
          <cell r="A222">
            <v>69013</v>
          </cell>
          <cell r="B222" t="str">
            <v>STOWE NATURAL FAMILY WELLNESS</v>
          </cell>
          <cell r="C222" t="str">
            <v>JENNIFER TUTTLE, ND</v>
          </cell>
          <cell r="D222" t="str">
            <v>DRTUTTLE@STOWEFAMILYWELLNESS.COM</v>
          </cell>
          <cell r="E222" t="str">
            <v>ANGELA ROBENS, ND</v>
          </cell>
          <cell r="F222" t="str">
            <v>INFO@STOWEFAMILYWELLNESS.COM</v>
          </cell>
          <cell r="G222"/>
          <cell r="H222"/>
          <cell r="I222" t="str">
            <v>JENNIFER TUTTLE</v>
          </cell>
          <cell r="J222" t="str">
            <v>ND</v>
          </cell>
          <cell r="K222" t="str">
            <v>0990091046</v>
          </cell>
          <cell r="L222" t="str">
            <v>DRTUTTLE@STOWEFAMILYWELLNESS.COM</v>
          </cell>
          <cell r="M222" t="str">
            <v>(802) 253-2340</v>
          </cell>
          <cell r="N222" t="str">
            <v>(802) 253-2239</v>
          </cell>
          <cell r="O222" t="str">
            <v>706 MOUNTAIN ROAD</v>
          </cell>
          <cell r="P222" t="str">
            <v>STOWE</v>
          </cell>
          <cell r="Q222" t="str">
            <v>VT</v>
          </cell>
          <cell r="R222" t="str">
            <v>05672</v>
          </cell>
          <cell r="S222" t="str">
            <v>MORRISVILLE</v>
          </cell>
          <cell r="T222" t="str">
            <v>Ryan Mitofsky</v>
          </cell>
          <cell r="U222" t="str">
            <v>NONE</v>
          </cell>
          <cell r="V222" t="str">
            <v>VCVP/VAVP</v>
          </cell>
        </row>
        <row r="223">
          <cell r="A223">
            <v>69014</v>
          </cell>
          <cell r="B223" t="str">
            <v>THE WOMEN'S CENTER</v>
          </cell>
          <cell r="C223" t="str">
            <v>EMILY DALE</v>
          </cell>
          <cell r="D223" t="str">
            <v>EDALE@CHSI.ORG</v>
          </cell>
          <cell r="E223" t="str">
            <v>MIRANDA WESCOM</v>
          </cell>
          <cell r="F223" t="str">
            <v>MWESCOM@CHSI.ORG</v>
          </cell>
          <cell r="G223"/>
          <cell r="H223"/>
          <cell r="I223" t="str">
            <v>ALEXANDRA BOVEY</v>
          </cell>
          <cell r="J223" t="str">
            <v>CNM, APRN</v>
          </cell>
          <cell r="K223" t="str">
            <v>1010028641</v>
          </cell>
          <cell r="L223" t="str">
            <v>ABOVEY@CHSI.ORG</v>
          </cell>
          <cell r="M223" t="str">
            <v>(802) 888-8100</v>
          </cell>
          <cell r="N223" t="str">
            <v>(802) 888-9438</v>
          </cell>
          <cell r="O223" t="str">
            <v>530 WASHINGTON HIGHWAY; SUITE 2200</v>
          </cell>
          <cell r="P223" t="str">
            <v>MORRISTOWN</v>
          </cell>
          <cell r="Q223" t="str">
            <v>VT</v>
          </cell>
          <cell r="R223" t="str">
            <v>05661</v>
          </cell>
          <cell r="S223" t="str">
            <v>MORRISVILLE</v>
          </cell>
          <cell r="T223" t="str">
            <v>Ryan Mitofsky</v>
          </cell>
          <cell r="U223" t="str">
            <v>COPLEY HOSPITAL</v>
          </cell>
          <cell r="V223" t="str">
            <v>VCVP/VAVP</v>
          </cell>
        </row>
        <row r="224">
          <cell r="A224">
            <v>69015</v>
          </cell>
          <cell r="B224" t="str">
            <v>STOWE PERSONALIZED MEDICAL CARE</v>
          </cell>
          <cell r="C224" t="str">
            <v>LAUREN ALPERT</v>
          </cell>
          <cell r="D224" t="str">
            <v>LALPERT@DOCBISBEE.COM</v>
          </cell>
          <cell r="E224" t="str">
            <v>OANA MARIE-LOUVIERE</v>
          </cell>
          <cell r="F224" t="str">
            <v>OLOUVIERE@DOCBISBEE.COM</v>
          </cell>
          <cell r="G224"/>
          <cell r="H224"/>
          <cell r="I224" t="str">
            <v>DAVID BISBEE</v>
          </cell>
          <cell r="J224" t="str">
            <v>MD</v>
          </cell>
          <cell r="K224" t="str">
            <v>0420007377</v>
          </cell>
          <cell r="L224" t="str">
            <v>DBISBEE@DOCBISBEE.COM</v>
          </cell>
          <cell r="M224" t="str">
            <v>(802) 253-5024</v>
          </cell>
          <cell r="N224" t="str">
            <v>(802) 253-5021</v>
          </cell>
          <cell r="O224" t="str">
            <v>P.O. BOX 357</v>
          </cell>
          <cell r="P224" t="str">
            <v>STOWE</v>
          </cell>
          <cell r="Q224" t="str">
            <v>VT</v>
          </cell>
          <cell r="R224" t="str">
            <v>05672</v>
          </cell>
          <cell r="S224" t="str">
            <v>MORRISVILLE</v>
          </cell>
          <cell r="T224" t="str">
            <v>Ryan Mitofsky</v>
          </cell>
          <cell r="U224" t="str">
            <v>NONE</v>
          </cell>
          <cell r="V224" t="str">
            <v>VCVP/VAVP</v>
          </cell>
        </row>
        <row r="225">
          <cell r="A225">
            <v>69016</v>
          </cell>
          <cell r="B225" t="str">
            <v>APPLESEED PEDIATRICS</v>
          </cell>
          <cell r="C225" t="str">
            <v>MYSHA ATHERTON</v>
          </cell>
          <cell r="D225" t="str">
            <v>MATHERTON@CHSLV.ORG</v>
          </cell>
          <cell r="E225" t="str">
            <v>TAMMY PETERS</v>
          </cell>
          <cell r="F225" t="str">
            <v>TPETERS@CHSLV.ORG</v>
          </cell>
          <cell r="G225"/>
          <cell r="H225"/>
          <cell r="I225" t="str">
            <v>SARAYA BALU</v>
          </cell>
          <cell r="J225" t="str">
            <v>MD</v>
          </cell>
          <cell r="K225" t="str">
            <v>0420006455</v>
          </cell>
          <cell r="L225" t="str">
            <v>SBALU@CHSLV.ORG</v>
          </cell>
          <cell r="M225" t="str">
            <v>(802) 888-7337</v>
          </cell>
          <cell r="N225" t="str">
            <v>(802) 888-7398</v>
          </cell>
          <cell r="O225" t="str">
            <v>609 WASHINGTON HIGHWAY</v>
          </cell>
          <cell r="P225" t="str">
            <v>MORRISVILLE</v>
          </cell>
          <cell r="Q225" t="str">
            <v>VT</v>
          </cell>
          <cell r="R225" t="str">
            <v>05661</v>
          </cell>
          <cell r="S225" t="str">
            <v>MORRISVILLE</v>
          </cell>
          <cell r="T225" t="str">
            <v>Ryan Mitofsky</v>
          </cell>
          <cell r="U225" t="str">
            <v>COMMUNITY HEALTH SERVICES OF LAMOILLE VALLEY</v>
          </cell>
          <cell r="V225" t="str">
            <v>VCVP/VAVP</v>
          </cell>
        </row>
        <row r="226">
          <cell r="A226">
            <v>69020</v>
          </cell>
          <cell r="B226" t="str">
            <v>TAMARACK FAMILY MEDICINE</v>
          </cell>
          <cell r="C226" t="str">
            <v>LISA WHIPPLE</v>
          </cell>
          <cell r="D226" t="str">
            <v>LISA.WHIPPLE@TAMARACKFAMILYMEDICINE.COM</v>
          </cell>
          <cell r="E226" t="str">
            <v>KARI ANDERSON</v>
          </cell>
          <cell r="F226" t="str">
            <v>KARI.ANDERSON@TAMARACKFAMILYMEDICINE.COM</v>
          </cell>
          <cell r="G226"/>
          <cell r="H226"/>
          <cell r="I226" t="str">
            <v>PHILIP KIELY</v>
          </cell>
          <cell r="J226" t="str">
            <v>MD</v>
          </cell>
          <cell r="K226" t="str">
            <v>0420008647</v>
          </cell>
          <cell r="L226" t="str">
            <v>PHIL.KIELY@TAMARACKFAMILYMEDICINE.COM</v>
          </cell>
          <cell r="M226" t="str">
            <v>(802) 851-0999</v>
          </cell>
          <cell r="N226" t="str">
            <v>NONE</v>
          </cell>
          <cell r="O226" t="str">
            <v>109 PROFESSIONAL DRIVE</v>
          </cell>
          <cell r="P226" t="str">
            <v>MORRISVILLE</v>
          </cell>
          <cell r="Q226" t="str">
            <v>VT</v>
          </cell>
          <cell r="R226" t="str">
            <v>05661</v>
          </cell>
          <cell r="S226" t="str">
            <v>MORRISVILLE</v>
          </cell>
          <cell r="T226" t="str">
            <v>Ryan Mitofsky</v>
          </cell>
          <cell r="U226" t="str">
            <v>NONE</v>
          </cell>
          <cell r="V226" t="str">
            <v>VCVP/VAVP</v>
          </cell>
        </row>
        <row r="227">
          <cell r="C227"/>
          <cell r="D227"/>
        </row>
        <row r="228">
          <cell r="G228"/>
          <cell r="H228"/>
        </row>
        <row r="229">
          <cell r="B229" t="str">
            <v xml:space="preserve"> </v>
          </cell>
          <cell r="G229"/>
          <cell r="H229"/>
        </row>
        <row r="230">
          <cell r="D230"/>
          <cell r="E230"/>
          <cell r="F230"/>
          <cell r="G230"/>
          <cell r="H230"/>
          <cell r="I230"/>
          <cell r="O230"/>
        </row>
        <row r="231">
          <cell r="C231"/>
          <cell r="D231"/>
          <cell r="E231"/>
          <cell r="G231"/>
          <cell r="H231"/>
        </row>
        <row r="232">
          <cell r="C232"/>
          <cell r="D232"/>
          <cell r="F232"/>
          <cell r="G232"/>
        </row>
        <row r="233">
          <cell r="C233"/>
          <cell r="F233"/>
          <cell r="G233"/>
          <cell r="H233"/>
        </row>
        <row r="234">
          <cell r="C234"/>
          <cell r="H234"/>
        </row>
        <row r="235">
          <cell r="G235"/>
          <cell r="H235"/>
        </row>
        <row r="236">
          <cell r="H236"/>
        </row>
        <row r="237">
          <cell r="H237"/>
        </row>
        <row r="238">
          <cell r="H238"/>
        </row>
        <row r="239">
          <cell r="H239"/>
        </row>
        <row r="240">
          <cell r="H240"/>
        </row>
        <row r="241">
          <cell r="H241"/>
        </row>
        <row r="242">
          <cell r="H242"/>
        </row>
        <row r="243">
          <cell r="H243"/>
        </row>
        <row r="244">
          <cell r="H244"/>
        </row>
        <row r="245">
          <cell r="H245"/>
        </row>
        <row r="246">
          <cell r="H246"/>
        </row>
        <row r="247">
          <cell r="H247"/>
        </row>
        <row r="248">
          <cell r="H248"/>
        </row>
        <row r="249">
          <cell r="H249"/>
        </row>
        <row r="250">
          <cell r="H250"/>
        </row>
        <row r="251">
          <cell r="H251"/>
        </row>
        <row r="252">
          <cell r="H252"/>
        </row>
        <row r="253">
          <cell r="H253"/>
        </row>
        <row r="254">
          <cell r="H254"/>
        </row>
        <row r="255">
          <cell r="H255"/>
        </row>
        <row r="256">
          <cell r="H256"/>
        </row>
        <row r="257">
          <cell r="H257"/>
        </row>
        <row r="258">
          <cell r="H258"/>
        </row>
        <row r="259">
          <cell r="H259"/>
        </row>
        <row r="260">
          <cell r="H260"/>
        </row>
        <row r="261">
          <cell r="H261"/>
        </row>
        <row r="262">
          <cell r="H262"/>
        </row>
        <row r="263">
          <cell r="H263"/>
        </row>
        <row r="264">
          <cell r="H264"/>
        </row>
        <row r="265">
          <cell r="H265"/>
        </row>
        <row r="266">
          <cell r="H266"/>
        </row>
        <row r="267">
          <cell r="H267"/>
        </row>
        <row r="268">
          <cell r="H268"/>
        </row>
        <row r="269">
          <cell r="H269"/>
        </row>
        <row r="270">
          <cell r="H270"/>
        </row>
        <row r="271">
          <cell r="H271"/>
        </row>
        <row r="272">
          <cell r="H272"/>
        </row>
        <row r="273">
          <cell r="H273"/>
        </row>
        <row r="274">
          <cell r="H274"/>
        </row>
        <row r="275">
          <cell r="H275"/>
        </row>
        <row r="276">
          <cell r="H276"/>
        </row>
        <row r="277">
          <cell r="H277"/>
        </row>
        <row r="278">
          <cell r="H278"/>
        </row>
        <row r="279">
          <cell r="H279"/>
        </row>
        <row r="280">
          <cell r="H280"/>
        </row>
        <row r="281">
          <cell r="H281"/>
        </row>
        <row r="282">
          <cell r="H282"/>
        </row>
        <row r="283">
          <cell r="H283"/>
        </row>
        <row r="284">
          <cell r="H284"/>
        </row>
        <row r="285">
          <cell r="H285"/>
        </row>
        <row r="286">
          <cell r="H286"/>
        </row>
        <row r="287">
          <cell r="H287"/>
        </row>
        <row r="288">
          <cell r="H288"/>
        </row>
        <row r="289">
          <cell r="H289"/>
        </row>
        <row r="290">
          <cell r="H290"/>
        </row>
        <row r="291">
          <cell r="H291"/>
        </row>
        <row r="292">
          <cell r="H292"/>
        </row>
        <row r="293">
          <cell r="H293"/>
        </row>
        <row r="294">
          <cell r="H294"/>
        </row>
        <row r="295">
          <cell r="H295"/>
        </row>
        <row r="296">
          <cell r="H296"/>
        </row>
        <row r="297">
          <cell r="H297"/>
        </row>
        <row r="298">
          <cell r="H298"/>
        </row>
        <row r="299">
          <cell r="H299"/>
        </row>
        <row r="300">
          <cell r="H300"/>
        </row>
        <row r="301">
          <cell r="H301"/>
        </row>
        <row r="302">
          <cell r="H302"/>
        </row>
        <row r="303">
          <cell r="H303"/>
        </row>
        <row r="304">
          <cell r="H304"/>
        </row>
        <row r="305">
          <cell r="H305"/>
        </row>
        <row r="306">
          <cell r="H306"/>
        </row>
        <row r="307">
          <cell r="H307"/>
        </row>
        <row r="308">
          <cell r="H308"/>
        </row>
        <row r="314">
          <cell r="E314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B0A23-4899-45D2-952C-A2C6CCBDD8DB}">
  <dimension ref="A1:J226"/>
  <sheetViews>
    <sheetView tabSelected="1" workbookViewId="0"/>
  </sheetViews>
  <sheetFormatPr defaultRowHeight="15" x14ac:dyDescent="0.25"/>
  <cols>
    <col min="1" max="1" width="9.7109375" style="8" customWidth="1"/>
    <col min="2" max="2" width="61.85546875" style="4" bestFit="1" customWidth="1"/>
    <col min="3" max="3" width="40.140625" style="4" customWidth="1"/>
    <col min="4" max="4" width="20.42578125" style="4" customWidth="1"/>
    <col min="5" max="5" width="8.85546875" style="4" customWidth="1"/>
    <col min="6" max="6" width="10.7109375" style="4" customWidth="1"/>
    <col min="7" max="7" width="18.5703125" style="4" customWidth="1"/>
    <col min="8" max="8" width="9.5703125" style="4" bestFit="1" customWidth="1"/>
    <col min="9" max="9" width="9.7109375" style="4" bestFit="1" customWidth="1"/>
    <col min="10" max="10" width="19.5703125" style="4" bestFit="1" customWidth="1"/>
    <col min="11" max="16384" width="9.140625" style="4"/>
  </cols>
  <sheetData>
    <row r="1" spans="1:10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13" t="s">
        <v>6</v>
      </c>
      <c r="H1" s="2" t="s">
        <v>7</v>
      </c>
      <c r="I1" s="2" t="s">
        <v>8</v>
      </c>
      <c r="J1" s="2" t="s">
        <v>10</v>
      </c>
    </row>
    <row r="2" spans="1:10" x14ac:dyDescent="0.25">
      <c r="A2" s="5">
        <v>10015</v>
      </c>
      <c r="B2" s="4" t="str">
        <f>VLOOKUP(A2,'[1]Provider Master List'!$A:$V,2,FALSE)</f>
        <v>BURLINGTON DISTRICT OFFICE</v>
      </c>
      <c r="C2" s="4" t="str">
        <f>VLOOKUP(A2,'[1]Provider Master List'!$A:$V,15,FALSE)</f>
        <v>P.O. BOX 70</v>
      </c>
      <c r="D2" s="4" t="str">
        <f>VLOOKUP(A2,'[1]Provider Master List'!$A:$V,16,FALSE)</f>
        <v>BURLINGTON</v>
      </c>
      <c r="E2" s="4" t="str">
        <f>VLOOKUP(A2,'[1]Provider Master List'!$A:$V,17,FALSE)</f>
        <v>VT</v>
      </c>
      <c r="F2" s="4" t="str">
        <f>VLOOKUP(A2,'[1]Provider Master List'!$A:$V,18,FALSE)</f>
        <v>05402</v>
      </c>
      <c r="G2" s="4" t="str">
        <f>VLOOKUP(A2,'[1]Provider Master List'!$A:$V,22,FALSE)</f>
        <v>VCVP/VAVP</v>
      </c>
      <c r="H2" s="4" t="s">
        <v>13</v>
      </c>
      <c r="I2" s="4" t="s">
        <v>13</v>
      </c>
    </row>
    <row r="3" spans="1:10" x14ac:dyDescent="0.25">
      <c r="A3" s="5">
        <v>10080</v>
      </c>
      <c r="B3" s="4" t="str">
        <f>VLOOKUP(A3,'[1]Provider Master List'!$A:$V,2,FALSE)</f>
        <v>BENNINGTON DISTRICT OFFICE</v>
      </c>
      <c r="C3" s="4" t="str">
        <f>VLOOKUP(A3,'[1]Provider Master List'!$A:$V,15,FALSE)</f>
        <v>324 MAIN STREET SUITE 2</v>
      </c>
      <c r="D3" s="4" t="str">
        <f>VLOOKUP(A3,'[1]Provider Master List'!$A:$V,16,FALSE)</f>
        <v>BENNINGTON</v>
      </c>
      <c r="E3" s="4" t="str">
        <f>VLOOKUP(A3,'[1]Provider Master List'!$A:$V,17,FALSE)</f>
        <v>VT</v>
      </c>
      <c r="F3" s="4" t="str">
        <f>VLOOKUP(A3,'[1]Provider Master List'!$A:$V,18,FALSE)</f>
        <v>05201</v>
      </c>
      <c r="G3" s="4" t="str">
        <f>VLOOKUP(A3,'[1]Provider Master List'!$A:$V,22,FALSE)</f>
        <v>VCVP/VAVP</v>
      </c>
      <c r="H3" s="4" t="s">
        <v>13</v>
      </c>
      <c r="I3" s="4" t="s">
        <v>13</v>
      </c>
    </row>
    <row r="4" spans="1:10" x14ac:dyDescent="0.25">
      <c r="A4" s="5">
        <v>10081</v>
      </c>
      <c r="B4" s="4" t="str">
        <f>VLOOKUP(A4,'[1]Provider Master List'!$A:$V,2,FALSE)</f>
        <v>WHITE RIVER JCT DISTRICT OFFICE</v>
      </c>
      <c r="C4" s="4" t="str">
        <f>VLOOKUP(A4,'[1]Provider Master List'!$A:$V,15,FALSE)</f>
        <v>118 PROSPECT STREET, SUITE #300</v>
      </c>
      <c r="D4" s="4" t="str">
        <f>VLOOKUP(A4,'[1]Provider Master List'!$A:$V,16,FALSE)</f>
        <v>WHITE RIVER JCT</v>
      </c>
      <c r="E4" s="4" t="str">
        <f>VLOOKUP(A4,'[1]Provider Master List'!$A:$V,17,FALSE)</f>
        <v>VT</v>
      </c>
      <c r="F4" s="4" t="str">
        <f>VLOOKUP(A4,'[1]Provider Master List'!$A:$V,18,FALSE)</f>
        <v>05001</v>
      </c>
      <c r="G4" s="4" t="str">
        <f>VLOOKUP(A4,'[1]Provider Master List'!$A:$V,22,FALSE)</f>
        <v>VCVP/VAVP</v>
      </c>
      <c r="H4" s="4" t="s">
        <v>13</v>
      </c>
      <c r="I4" s="4" t="s">
        <v>13</v>
      </c>
    </row>
    <row r="5" spans="1:10" x14ac:dyDescent="0.25">
      <c r="A5" s="5">
        <v>10082</v>
      </c>
      <c r="B5" s="4" t="str">
        <f>VLOOKUP(A5,'[1]Provider Master List'!$A:$V,2,FALSE)</f>
        <v>RUTLAND DISTRICT OFFICE</v>
      </c>
      <c r="C5" s="4" t="str">
        <f>VLOOKUP(A5,'[1]Provider Master List'!$A:$V,15,FALSE)</f>
        <v>300 ASA BLOOMER STATE BLDG</v>
      </c>
      <c r="D5" s="4" t="str">
        <f>VLOOKUP(A5,'[1]Provider Master List'!$A:$V,16,FALSE)</f>
        <v>RUTLAND</v>
      </c>
      <c r="E5" s="4" t="str">
        <f>VLOOKUP(A5,'[1]Provider Master List'!$A:$V,17,FALSE)</f>
        <v>VT</v>
      </c>
      <c r="F5" s="4" t="str">
        <f>VLOOKUP(A5,'[1]Provider Master List'!$A:$V,18,FALSE)</f>
        <v>05701</v>
      </c>
      <c r="G5" s="4" t="str">
        <f>VLOOKUP(A5,'[1]Provider Master List'!$A:$V,22,FALSE)</f>
        <v>VCVP/VAVP</v>
      </c>
      <c r="H5" s="4" t="s">
        <v>13</v>
      </c>
      <c r="I5" s="4" t="s">
        <v>13</v>
      </c>
    </row>
    <row r="6" spans="1:10" x14ac:dyDescent="0.25">
      <c r="A6" s="5">
        <v>10083</v>
      </c>
      <c r="B6" s="4" t="str">
        <f>VLOOKUP(A6,'[1]Provider Master List'!$A:$V,2,FALSE)</f>
        <v>SPRINGFIELD DISTRICT OFFICE</v>
      </c>
      <c r="C6" s="4" t="str">
        <f>VLOOKUP(A6,'[1]Provider Master List'!$A:$V,15,FALSE)</f>
        <v>100 MINERAL ST. SUITE 104</v>
      </c>
      <c r="D6" s="4" t="str">
        <f>VLOOKUP(A6,'[1]Provider Master List'!$A:$V,16,FALSE)</f>
        <v>SPRINGFIELD</v>
      </c>
      <c r="E6" s="4" t="str">
        <f>VLOOKUP(A6,'[1]Provider Master List'!$A:$V,17,FALSE)</f>
        <v>VT</v>
      </c>
      <c r="F6" s="4" t="str">
        <f>VLOOKUP(A6,'[1]Provider Master List'!$A:$V,18,FALSE)</f>
        <v>05156</v>
      </c>
      <c r="G6" s="4" t="str">
        <f>VLOOKUP(A6,'[1]Provider Master List'!$A:$V,22,FALSE)</f>
        <v>VCVP/VAVP</v>
      </c>
      <c r="H6" s="4" t="s">
        <v>13</v>
      </c>
      <c r="I6" s="4" t="s">
        <v>13</v>
      </c>
    </row>
    <row r="7" spans="1:10" x14ac:dyDescent="0.25">
      <c r="A7" s="5">
        <v>10084</v>
      </c>
      <c r="B7" s="4" t="str">
        <f>VLOOKUP(A7,'[1]Provider Master List'!$A:$V,2,FALSE)</f>
        <v>NEWPORT DISTRICT OFFICE</v>
      </c>
      <c r="C7" s="4" t="str">
        <f>VLOOKUP(A7,'[1]Provider Master List'!$A:$V,15,FALSE)</f>
        <v>100 MAIN STREET SUITE 220</v>
      </c>
      <c r="D7" s="4" t="str">
        <f>VLOOKUP(A7,'[1]Provider Master List'!$A:$V,16,FALSE)</f>
        <v>NEWPORT</v>
      </c>
      <c r="E7" s="4" t="str">
        <f>VLOOKUP(A7,'[1]Provider Master List'!$A:$V,17,FALSE)</f>
        <v>VT</v>
      </c>
      <c r="F7" s="4" t="str">
        <f>VLOOKUP(A7,'[1]Provider Master List'!$A:$V,18,FALSE)</f>
        <v>05855</v>
      </c>
      <c r="G7" s="4" t="str">
        <f>VLOOKUP(A7,'[1]Provider Master List'!$A:$V,22,FALSE)</f>
        <v>VCVP/VAVP</v>
      </c>
      <c r="H7" s="4" t="s">
        <v>13</v>
      </c>
      <c r="I7" s="4" t="s">
        <v>13</v>
      </c>
    </row>
    <row r="8" spans="1:10" x14ac:dyDescent="0.25">
      <c r="A8" s="5">
        <v>10085</v>
      </c>
      <c r="B8" s="4" t="str">
        <f>VLOOKUP(A8,'[1]Provider Master List'!$A:$V,2,FALSE)</f>
        <v>ST. JOHNSBURY DISTRICT OFFICE</v>
      </c>
      <c r="C8" s="4" t="str">
        <f>VLOOKUP(A8,'[1]Provider Master List'!$A:$V,15,FALSE)</f>
        <v>107 EASTERN AVE SUITE 9</v>
      </c>
      <c r="D8" s="4" t="str">
        <f>VLOOKUP(A8,'[1]Provider Master List'!$A:$V,16,FALSE)</f>
        <v>SAINT JOHNSBURY</v>
      </c>
      <c r="E8" s="4" t="str">
        <f>VLOOKUP(A8,'[1]Provider Master List'!$A:$V,17,FALSE)</f>
        <v>VT</v>
      </c>
      <c r="F8" s="4" t="str">
        <f>VLOOKUP(A8,'[1]Provider Master List'!$A:$V,18,FALSE)</f>
        <v>05819</v>
      </c>
      <c r="G8" s="4" t="str">
        <f>VLOOKUP(A8,'[1]Provider Master List'!$A:$V,22,FALSE)</f>
        <v>VCVP/VAVP</v>
      </c>
      <c r="H8" s="4" t="s">
        <v>13</v>
      </c>
      <c r="I8" s="4" t="s">
        <v>13</v>
      </c>
    </row>
    <row r="9" spans="1:10" x14ac:dyDescent="0.25">
      <c r="A9" s="5">
        <v>10086</v>
      </c>
      <c r="B9" s="4" t="str">
        <f>VLOOKUP(A9,'[1]Provider Master List'!$A:$V,2,FALSE)</f>
        <v>BARRE DISTRICT OFFICE</v>
      </c>
      <c r="C9" s="4" t="str">
        <f>VLOOKUP(A9,'[1]Provider Master List'!$A:$V,15,FALSE)</f>
        <v>5 PERRY ST SUITE 250</v>
      </c>
      <c r="D9" s="4" t="str">
        <f>VLOOKUP(A9,'[1]Provider Master List'!$A:$V,16,FALSE)</f>
        <v>BARRE</v>
      </c>
      <c r="E9" s="4" t="str">
        <f>VLOOKUP(A9,'[1]Provider Master List'!$A:$V,17,FALSE)</f>
        <v>VT</v>
      </c>
      <c r="F9" s="4" t="str">
        <f>VLOOKUP(A9,'[1]Provider Master List'!$A:$V,18,FALSE)</f>
        <v>05641-4272</v>
      </c>
      <c r="G9" s="4" t="str">
        <f>VLOOKUP(A9,'[1]Provider Master List'!$A:$V,22,FALSE)</f>
        <v>VCVP/VAVP</v>
      </c>
      <c r="H9" s="4" t="s">
        <v>13</v>
      </c>
      <c r="I9" s="4" t="s">
        <v>13</v>
      </c>
    </row>
    <row r="10" spans="1:10" x14ac:dyDescent="0.25">
      <c r="A10" s="5">
        <v>10087</v>
      </c>
      <c r="B10" s="4" t="str">
        <f>VLOOKUP(A10,'[1]Provider Master List'!$A:$V,2,FALSE)</f>
        <v>BRATTLEBORO DISTRICT OFFICE</v>
      </c>
      <c r="C10" s="4" t="str">
        <f>VLOOKUP(A10,'[1]Provider Master List'!$A:$V,15,FALSE)</f>
        <v>232 MAIN STREET SUITE 3</v>
      </c>
      <c r="D10" s="4" t="str">
        <f>VLOOKUP(A10,'[1]Provider Master List'!$A:$V,16,FALSE)</f>
        <v>BRATTLEBORO</v>
      </c>
      <c r="E10" s="4" t="str">
        <f>VLOOKUP(A10,'[1]Provider Master List'!$A:$V,17,FALSE)</f>
        <v>VT</v>
      </c>
      <c r="F10" s="4" t="str">
        <f>VLOOKUP(A10,'[1]Provider Master List'!$A:$V,18,FALSE)</f>
        <v>05301-2881</v>
      </c>
      <c r="G10" s="4" t="str">
        <f>VLOOKUP(A10,'[1]Provider Master List'!$A:$V,22,FALSE)</f>
        <v>VCVP/VAVP</v>
      </c>
      <c r="H10" s="4" t="s">
        <v>13</v>
      </c>
      <c r="I10" s="4" t="s">
        <v>13</v>
      </c>
    </row>
    <row r="11" spans="1:10" x14ac:dyDescent="0.25">
      <c r="A11" s="5">
        <v>10088</v>
      </c>
      <c r="B11" s="4" t="str">
        <f>VLOOKUP(A11,'[1]Provider Master List'!$A:$V,2,FALSE)</f>
        <v>ST. ALBANS DISTRICT OFFICE</v>
      </c>
      <c r="C11" s="4" t="str">
        <f>VLOOKUP(A11,'[1]Provider Master List'!$A:$V,15,FALSE)</f>
        <v>27 FEDERAL STREET, SUITE 201</v>
      </c>
      <c r="D11" s="4" t="str">
        <f>VLOOKUP(A11,'[1]Provider Master List'!$A:$V,16,FALSE)</f>
        <v>ST. ALBANS</v>
      </c>
      <c r="E11" s="4" t="str">
        <f>VLOOKUP(A11,'[1]Provider Master List'!$A:$V,17,FALSE)</f>
        <v>VT</v>
      </c>
      <c r="F11" s="4" t="str">
        <f>VLOOKUP(A11,'[1]Provider Master List'!$A:$V,18,FALSE)</f>
        <v>05478</v>
      </c>
      <c r="G11" s="4" t="str">
        <f>VLOOKUP(A11,'[1]Provider Master List'!$A:$V,22,FALSE)</f>
        <v>VCVP/VAVP</v>
      </c>
      <c r="H11" s="4" t="s">
        <v>13</v>
      </c>
      <c r="I11" s="4" t="s">
        <v>13</v>
      </c>
    </row>
    <row r="12" spans="1:10" x14ac:dyDescent="0.25">
      <c r="A12" s="5">
        <v>10089</v>
      </c>
      <c r="B12" s="4" t="str">
        <f>VLOOKUP(A12,'[1]Provider Master List'!$A:$V,2,FALSE)</f>
        <v>MIDDLEBURY DISTRICT OFFICE</v>
      </c>
      <c r="C12" s="4" t="str">
        <f>VLOOKUP(A12,'[1]Provider Master List'!$A:$V,15,FALSE)</f>
        <v>156 SO VILLAGE GREEN, SUITE 102</v>
      </c>
      <c r="D12" s="4" t="str">
        <f>VLOOKUP(A12,'[1]Provider Master List'!$A:$V,16,FALSE)</f>
        <v>MIDDLEBURY</v>
      </c>
      <c r="E12" s="4" t="str">
        <f>VLOOKUP(A12,'[1]Provider Master List'!$A:$V,17,FALSE)</f>
        <v>VT</v>
      </c>
      <c r="F12" s="4" t="str">
        <f>VLOOKUP(A12,'[1]Provider Master List'!$A:$V,18,FALSE)</f>
        <v>05753</v>
      </c>
      <c r="G12" s="4" t="str">
        <f>VLOOKUP(A12,'[1]Provider Master List'!$A:$V,22,FALSE)</f>
        <v>VCVP/VAVP</v>
      </c>
      <c r="H12" s="4" t="s">
        <v>13</v>
      </c>
      <c r="I12" s="4" t="s">
        <v>13</v>
      </c>
    </row>
    <row r="13" spans="1:10" x14ac:dyDescent="0.25">
      <c r="A13" s="5">
        <v>10090</v>
      </c>
      <c r="B13" s="4" t="str">
        <f>VLOOKUP(A13,'[1]Provider Master List'!$A:$V,2,FALSE)</f>
        <v>MORRISVILLE DISTRICT OFFICE</v>
      </c>
      <c r="C13" s="4" t="str">
        <f>VLOOKUP(A13,'[1]Provider Master List'!$A:$V,15,FALSE)</f>
        <v>63 PROFESSIONAL DR SUITE 1</v>
      </c>
      <c r="D13" s="4" t="str">
        <f>VLOOKUP(A13,'[1]Provider Master List'!$A:$V,16,FALSE)</f>
        <v>MORRISVILLE</v>
      </c>
      <c r="E13" s="4" t="str">
        <f>VLOOKUP(A13,'[1]Provider Master List'!$A:$V,17,FALSE)</f>
        <v>VT</v>
      </c>
      <c r="F13" s="4" t="str">
        <f>VLOOKUP(A13,'[1]Provider Master List'!$A:$V,18,FALSE)</f>
        <v>05661</v>
      </c>
      <c r="G13" s="4" t="str">
        <f>VLOOKUP(A13,'[1]Provider Master List'!$A:$V,22,FALSE)</f>
        <v>VCVP/VAVP</v>
      </c>
      <c r="H13" s="4" t="s">
        <v>13</v>
      </c>
      <c r="I13" s="4" t="s">
        <v>13</v>
      </c>
    </row>
    <row r="14" spans="1:10" x14ac:dyDescent="0.25">
      <c r="A14" s="5">
        <v>38101</v>
      </c>
      <c r="B14" s="4" t="str">
        <f>VLOOKUP(A14,'[1]Provider Master List'!$A:$V,2,FALSE)</f>
        <v>VISITING NURSE &amp; HOSPICE FOR VT &amp; NH</v>
      </c>
      <c r="C14" s="4" t="str">
        <f>VLOOKUP(A14,'[1]Provider Master List'!$A:$V,15,FALSE)</f>
        <v>88 PROSPECT STREET</v>
      </c>
      <c r="D14" s="4" t="str">
        <f>VLOOKUP(A14,'[1]Provider Master List'!$A:$V,16,FALSE)</f>
        <v>WHITE RIVER JCT</v>
      </c>
      <c r="E14" s="4" t="str">
        <f>VLOOKUP(A14,'[1]Provider Master List'!$A:$V,17,FALSE)</f>
        <v>VT</v>
      </c>
      <c r="F14" s="4">
        <f>VLOOKUP(A14,'[1]Provider Master List'!$A:$V,18,FALSE)</f>
        <v>5001</v>
      </c>
      <c r="G14" s="4" t="str">
        <f>VLOOKUP(A14,'[1]Provider Master List'!$A:$V,22,FALSE)</f>
        <v>VAVP</v>
      </c>
      <c r="H14" s="4" t="s">
        <v>12</v>
      </c>
      <c r="I14" s="11" t="s">
        <v>13</v>
      </c>
    </row>
    <row r="15" spans="1:10" x14ac:dyDescent="0.25">
      <c r="A15" s="5">
        <v>38901</v>
      </c>
      <c r="B15" s="4" t="str">
        <f>VLOOKUP(A15,'[1]Provider Master List'!$A:$V,2,FALSE)</f>
        <v>ADDISON COUNTY HOME HEALTH &amp; HOSPICE</v>
      </c>
      <c r="C15" s="4" t="str">
        <f>VLOOKUP(A15,'[1]Provider Master List'!$A:$V,15,FALSE)</f>
        <v>254 ETHAN ALLEN HIGHWAY</v>
      </c>
      <c r="D15" s="4" t="str">
        <f>VLOOKUP(A15,'[1]Provider Master List'!$A:$V,16,FALSE)</f>
        <v>NEW HAVEN</v>
      </c>
      <c r="E15" s="4" t="str">
        <f>VLOOKUP(A15,'[1]Provider Master List'!$A:$V,17,FALSE)</f>
        <v>VT</v>
      </c>
      <c r="F15" s="4">
        <f>VLOOKUP(A15,'[1]Provider Master List'!$A:$V,18,FALSE)</f>
        <v>5472</v>
      </c>
      <c r="G15" s="4" t="str">
        <f>VLOOKUP(A15,'[1]Provider Master List'!$A:$V,22,FALSE)</f>
        <v>VCVP/VAVP</v>
      </c>
      <c r="H15" s="4" t="s">
        <v>13</v>
      </c>
      <c r="I15" s="4" t="s">
        <v>13</v>
      </c>
    </row>
    <row r="16" spans="1:10" x14ac:dyDescent="0.25">
      <c r="A16" s="5">
        <v>38801</v>
      </c>
      <c r="B16" s="4" t="str">
        <f>VLOOKUP(A16,'[1]Provider Master List'!$A:$V,2,FALSE)</f>
        <v>FRANKLIN COUNTY HOME HEALTH AGENCY</v>
      </c>
      <c r="C16" s="4" t="str">
        <f>VLOOKUP(A16,'[1]Provider Master List'!$A:$V,15,FALSE)</f>
        <v>3 HOME HEALTH CIRCLE</v>
      </c>
      <c r="D16" s="4" t="str">
        <f>VLOOKUP(A16,'[1]Provider Master List'!$A:$V,16,FALSE)</f>
        <v>ST. ALBANS</v>
      </c>
      <c r="E16" s="4" t="str">
        <f>VLOOKUP(A16,'[1]Provider Master List'!$A:$V,17,FALSE)</f>
        <v>VT</v>
      </c>
      <c r="F16" s="4">
        <f>VLOOKUP(A16,'[1]Provider Master List'!$A:$V,18,FALSE)</f>
        <v>5478</v>
      </c>
      <c r="G16" s="4" t="str">
        <f>VLOOKUP(A16,'[1]Provider Master List'!$A:$V,22,FALSE)</f>
        <v>VAVP</v>
      </c>
      <c r="H16" s="4" t="s">
        <v>12</v>
      </c>
      <c r="I16" s="11" t="s">
        <v>13</v>
      </c>
    </row>
    <row r="17" spans="1:9" x14ac:dyDescent="0.25">
      <c r="A17" s="5">
        <v>38601</v>
      </c>
      <c r="B17" s="4" t="str">
        <f>VLOOKUP(A17,'[1]Provider Master List'!$A:$V,2,FALSE)</f>
        <v>CENTRAL VERMONT HOME HEALTH AND HOSPICE</v>
      </c>
      <c r="C17" s="4" t="str">
        <f>VLOOKUP(A17,'[1]Provider Master List'!$A:$V,15,FALSE)</f>
        <v>600 GRANGER ROAD</v>
      </c>
      <c r="D17" s="4" t="str">
        <f>VLOOKUP(A17,'[1]Provider Master List'!$A:$V,16,FALSE)</f>
        <v>BARRE</v>
      </c>
      <c r="E17" s="4" t="str">
        <f>VLOOKUP(A17,'[1]Provider Master List'!$A:$V,17,FALSE)</f>
        <v>VT</v>
      </c>
      <c r="F17" s="4">
        <f>VLOOKUP(A17,'[1]Provider Master List'!$A:$V,18,FALSE)</f>
        <v>5641</v>
      </c>
      <c r="G17" s="4" t="str">
        <f>VLOOKUP(A17,'[1]Provider Master List'!$A:$V,22,FALSE)</f>
        <v>VAVP</v>
      </c>
      <c r="H17" s="4" t="s">
        <v>12</v>
      </c>
      <c r="I17" s="11" t="s">
        <v>13</v>
      </c>
    </row>
    <row r="18" spans="1:9" x14ac:dyDescent="0.25">
      <c r="A18" s="5">
        <v>51503</v>
      </c>
      <c r="B18" s="4" t="str">
        <f>VLOOKUP(A18,'[1]Provider Master List'!$A:$V,2,FALSE)</f>
        <v>UVM MEDICAL CENTER - INFECTIOUS DISEASE - BURL</v>
      </c>
      <c r="C18" s="4" t="str">
        <f>VLOOKUP(A18,'[1]Provider Master List'!$A:$V,15,FALSE)</f>
        <v>111 COLCHESTER AVENUE; EAST PAVILION-5</v>
      </c>
      <c r="D18" s="4" t="str">
        <f>VLOOKUP(A18,'[1]Provider Master List'!$A:$V,16,FALSE)</f>
        <v>BURLINGTON</v>
      </c>
      <c r="E18" s="4" t="str">
        <f>VLOOKUP(A18,'[1]Provider Master List'!$A:$V,17,FALSE)</f>
        <v>VT</v>
      </c>
      <c r="F18" s="4" t="str">
        <f>VLOOKUP(A18,'[1]Provider Master List'!$A:$V,18,FALSE)</f>
        <v>05401</v>
      </c>
      <c r="G18" s="4" t="str">
        <f>VLOOKUP(A18,'[1]Provider Master List'!$A:$V,22,FALSE)</f>
        <v>VAVP</v>
      </c>
      <c r="H18" s="4" t="s">
        <v>12</v>
      </c>
      <c r="I18" s="4" t="s">
        <v>9</v>
      </c>
    </row>
    <row r="19" spans="1:9" x14ac:dyDescent="0.25">
      <c r="A19" s="5">
        <v>51504</v>
      </c>
      <c r="B19" s="4" t="str">
        <f>VLOOKUP(A19,'[1]Provider Master List'!$A:$V,2,FALSE)</f>
        <v>SAFE HARBOR/CHC BURLINGTON</v>
      </c>
      <c r="C19" s="4" t="str">
        <f>VLOOKUP(A19,'[1]Provider Master List'!$A:$V,15,FALSE)</f>
        <v>184 SOUTH WINOOSKI AVENUE</v>
      </c>
      <c r="D19" s="4" t="str">
        <f>VLOOKUP(A19,'[1]Provider Master List'!$A:$V,16,FALSE)</f>
        <v>BURLINGTON</v>
      </c>
      <c r="E19" s="4" t="str">
        <f>VLOOKUP(A19,'[1]Provider Master List'!$A:$V,17,FALSE)</f>
        <v>VT</v>
      </c>
      <c r="F19" s="4" t="str">
        <f>VLOOKUP(A19,'[1]Provider Master List'!$A:$V,18,FALSE)</f>
        <v>05401</v>
      </c>
      <c r="G19" s="4" t="str">
        <f>VLOOKUP(A19,'[1]Provider Master List'!$A:$V,22,FALSE)</f>
        <v>VCVP/VAVP</v>
      </c>
      <c r="H19" s="4" t="s">
        <v>13</v>
      </c>
      <c r="I19" s="4" t="s">
        <v>13</v>
      </c>
    </row>
    <row r="20" spans="1:9" x14ac:dyDescent="0.25">
      <c r="A20" s="5">
        <v>51512</v>
      </c>
      <c r="B20" s="4" t="str">
        <f>VLOOKUP(A20,'[1]Provider Master List'!$A:$V,2,FALSE)</f>
        <v>SHELBURNE MEDICAL GROUP</v>
      </c>
      <c r="C20" s="4" t="str">
        <f>VLOOKUP(A20,'[1]Provider Master List'!$A:$V,15,FALSE)</f>
        <v>P.O. BOX 850</v>
      </c>
      <c r="D20" s="4" t="str">
        <f>VLOOKUP(A20,'[1]Provider Master List'!$A:$V,16,FALSE)</f>
        <v>SHELBURNE</v>
      </c>
      <c r="E20" s="4" t="str">
        <f>VLOOKUP(A20,'[1]Provider Master List'!$A:$V,17,FALSE)</f>
        <v>VT</v>
      </c>
      <c r="F20" s="4" t="str">
        <f>VLOOKUP(A20,'[1]Provider Master List'!$A:$V,18,FALSE)</f>
        <v>05482</v>
      </c>
      <c r="G20" s="4" t="str">
        <f>VLOOKUP(A20,'[1]Provider Master List'!$A:$V,22,FALSE)</f>
        <v>VAVP</v>
      </c>
      <c r="H20" s="4" t="s">
        <v>12</v>
      </c>
      <c r="I20" s="4" t="s">
        <v>9</v>
      </c>
    </row>
    <row r="21" spans="1:9" x14ac:dyDescent="0.25">
      <c r="A21" s="5">
        <v>58102</v>
      </c>
      <c r="B21" s="4" t="str">
        <f>VLOOKUP(A21,'[1]Provider Master List'!$A:$V,2,FALSE)</f>
        <v>GOOD NEIGHBOR HEALTH CENTER</v>
      </c>
      <c r="C21" s="4" t="str">
        <f>VLOOKUP(A21,'[1]Provider Master List'!$A:$V,15,FALSE)</f>
        <v>70 NORTH MAIN STREET</v>
      </c>
      <c r="D21" s="4" t="str">
        <f>VLOOKUP(A21,'[1]Provider Master List'!$A:$V,16,FALSE)</f>
        <v>WHITE RIVER JCT</v>
      </c>
      <c r="E21" s="4" t="str">
        <f>VLOOKUP(A21,'[1]Provider Master List'!$A:$V,17,FALSE)</f>
        <v>VT</v>
      </c>
      <c r="F21" s="4" t="str">
        <f>VLOOKUP(A21,'[1]Provider Master List'!$A:$V,18,FALSE)</f>
        <v>05001</v>
      </c>
      <c r="G21" s="4" t="str">
        <f>VLOOKUP(A21,'[1]Provider Master List'!$A:$V,22,FALSE)</f>
        <v>VAVP</v>
      </c>
      <c r="H21" s="4" t="s">
        <v>12</v>
      </c>
      <c r="I21" s="11" t="s">
        <v>13</v>
      </c>
    </row>
    <row r="22" spans="1:9" x14ac:dyDescent="0.25">
      <c r="A22" s="5">
        <v>58306</v>
      </c>
      <c r="B22" s="4" t="str">
        <f>VLOOKUP(A22,'[1]Provider Master List'!$A:$V,2,FALSE)</f>
        <v>SPRINGFIELD HEALTH CENTER - INTERNAL MED</v>
      </c>
      <c r="C22" s="4" t="str">
        <f>VLOOKUP(A22,'[1]Provider Master List'!$A:$V,15,FALSE)</f>
        <v>100 RIVER STREET STE 2</v>
      </c>
      <c r="D22" s="4" t="str">
        <f>VLOOKUP(A22,'[1]Provider Master List'!$A:$V,16,FALSE)</f>
        <v>SPRINGFIELD</v>
      </c>
      <c r="E22" s="4" t="str">
        <f>VLOOKUP(A22,'[1]Provider Master List'!$A:$V,17,FALSE)</f>
        <v>VT</v>
      </c>
      <c r="F22" s="4" t="str">
        <f>VLOOKUP(A22,'[1]Provider Master List'!$A:$V,18,FALSE)</f>
        <v>05156</v>
      </c>
      <c r="G22" s="4" t="str">
        <f>VLOOKUP(A22,'[1]Provider Master List'!$A:$V,22,FALSE)</f>
        <v>VCVP/VAVP</v>
      </c>
      <c r="H22" s="4" t="s">
        <v>13</v>
      </c>
      <c r="I22" s="4" t="s">
        <v>13</v>
      </c>
    </row>
    <row r="23" spans="1:9" x14ac:dyDescent="0.25">
      <c r="A23" s="5">
        <v>58604</v>
      </c>
      <c r="B23" s="4" t="str">
        <f>VLOOKUP(A23,'[1]Provider Master List'!$A:$V,2,FALSE)</f>
        <v>PEOPLES HEALTH AND WELLNESS CLINIC</v>
      </c>
      <c r="C23" s="4" t="str">
        <f>VLOOKUP(A23,'[1]Provider Master List'!$A:$V,15,FALSE)</f>
        <v>553 NORTH MAIN STREET</v>
      </c>
      <c r="D23" s="4" t="str">
        <f>VLOOKUP(A23,'[1]Provider Master List'!$A:$V,16,FALSE)</f>
        <v>BARRE</v>
      </c>
      <c r="E23" s="4" t="str">
        <f>VLOOKUP(A23,'[1]Provider Master List'!$A:$V,17,FALSE)</f>
        <v>VT</v>
      </c>
      <c r="F23" s="4" t="str">
        <f>VLOOKUP(A23,'[1]Provider Master List'!$A:$V,18,FALSE)</f>
        <v>05641</v>
      </c>
      <c r="G23" s="4" t="str">
        <f>VLOOKUP(A23,'[1]Provider Master List'!$A:$V,22,FALSE)</f>
        <v>VAVP</v>
      </c>
      <c r="H23" s="4" t="s">
        <v>12</v>
      </c>
      <c r="I23" s="11" t="s">
        <v>13</v>
      </c>
    </row>
    <row r="24" spans="1:9" x14ac:dyDescent="0.25">
      <c r="A24" s="5">
        <v>58703</v>
      </c>
      <c r="B24" s="4" t="str">
        <f>VLOOKUP(A24,'[1]Provider Master List'!$A:$V,2,FALSE)</f>
        <v>COMPREHENSIVE CARE CLINIC</v>
      </c>
      <c r="C24" s="4" t="str">
        <f>VLOOKUP(A24,'[1]Provider Master List'!$A:$V,15,FALSE)</f>
        <v>17 BELMONT AVENUE</v>
      </c>
      <c r="D24" s="4" t="str">
        <f>VLOOKUP(A24,'[1]Provider Master List'!$A:$V,16,FALSE)</f>
        <v>BRATTLEBORO</v>
      </c>
      <c r="E24" s="4" t="str">
        <f>VLOOKUP(A24,'[1]Provider Master List'!$A:$V,17,FALSE)</f>
        <v>VT</v>
      </c>
      <c r="F24" s="4" t="str">
        <f>VLOOKUP(A24,'[1]Provider Master List'!$A:$V,18,FALSE)</f>
        <v>05301</v>
      </c>
      <c r="G24" s="4" t="str">
        <f>VLOOKUP(A24,'[1]Provider Master List'!$A:$V,22,FALSE)</f>
        <v>VAVP</v>
      </c>
      <c r="H24" s="4" t="s">
        <v>12</v>
      </c>
      <c r="I24" s="4" t="s">
        <v>9</v>
      </c>
    </row>
    <row r="25" spans="1:9" x14ac:dyDescent="0.25">
      <c r="A25" s="5">
        <v>58704</v>
      </c>
      <c r="B25" s="4" t="str">
        <f>VLOOKUP(A25,'[1]Provider Master List'!$A:$V,2,FALSE)</f>
        <v>BRATTLEBORO PRIMARY CARE: VFA</v>
      </c>
      <c r="C25" s="4" t="str">
        <f>VLOOKUP(A25,'[1]Provider Master List'!$A:$V,15,FALSE)</f>
        <v>19 BELMONT AVENUE; SUITE 103</v>
      </c>
      <c r="D25" s="4" t="str">
        <f>VLOOKUP(A25,'[1]Provider Master List'!$A:$V,16,FALSE)</f>
        <v>BRATTLEBORO</v>
      </c>
      <c r="E25" s="4" t="str">
        <f>VLOOKUP(A25,'[1]Provider Master List'!$A:$V,17,FALSE)</f>
        <v>VT</v>
      </c>
      <c r="F25" s="4" t="str">
        <f>VLOOKUP(A25,'[1]Provider Master List'!$A:$V,18,FALSE)</f>
        <v>05301</v>
      </c>
      <c r="G25" s="4" t="str">
        <f>VLOOKUP(A25,'[1]Provider Master List'!$A:$V,22,FALSE)</f>
        <v>VAVP</v>
      </c>
      <c r="H25" s="4" t="s">
        <v>12</v>
      </c>
      <c r="I25" s="11" t="s">
        <v>13</v>
      </c>
    </row>
    <row r="26" spans="1:9" x14ac:dyDescent="0.25">
      <c r="A26" s="5">
        <v>58707</v>
      </c>
      <c r="B26" s="4" t="str">
        <f>VLOOKUP(A26,'[1]Provider Master List'!$A:$V,2,FALSE)</f>
        <v>BRATTLEBORO INTERNAL MEDICINE</v>
      </c>
      <c r="C26" s="4" t="str">
        <f>VLOOKUP(A26,'[1]Provider Master List'!$A:$V,15,FALSE)</f>
        <v>21 BELMONT AVENUE; SUITE 2</v>
      </c>
      <c r="D26" s="4" t="str">
        <f>VLOOKUP(A26,'[1]Provider Master List'!$A:$V,16,FALSE)</f>
        <v>BRATTLEBORO</v>
      </c>
      <c r="E26" s="4" t="str">
        <f>VLOOKUP(A26,'[1]Provider Master List'!$A:$V,17,FALSE)</f>
        <v>VT</v>
      </c>
      <c r="F26" s="4" t="str">
        <f>VLOOKUP(A26,'[1]Provider Master List'!$A:$V,18,FALSE)</f>
        <v>05301</v>
      </c>
      <c r="G26" s="4" t="str">
        <f>VLOOKUP(A26,'[1]Provider Master List'!$A:$V,22,FALSE)</f>
        <v>VAVP</v>
      </c>
      <c r="H26" s="4" t="s">
        <v>12</v>
      </c>
      <c r="I26" s="11" t="s">
        <v>13</v>
      </c>
    </row>
    <row r="27" spans="1:9" x14ac:dyDescent="0.25">
      <c r="A27" s="5">
        <v>58804</v>
      </c>
      <c r="B27" s="4" t="str">
        <f>VLOOKUP(A27,'[1]Provider Master List'!$A:$V,2,FALSE)</f>
        <v>NMC OB/GYN</v>
      </c>
      <c r="C27" s="4" t="str">
        <f>VLOOKUP(A27,'[1]Provider Master List'!$A:$V,15,FALSE)</f>
        <v>133 FAIRFIELD STREET</v>
      </c>
      <c r="D27" s="4" t="str">
        <f>VLOOKUP(A27,'[1]Provider Master List'!$A:$V,16,FALSE)</f>
        <v>ST. ALBANS</v>
      </c>
      <c r="E27" s="4" t="str">
        <f>VLOOKUP(A27,'[1]Provider Master List'!$A:$V,17,FALSE)</f>
        <v>VT</v>
      </c>
      <c r="F27" s="4" t="str">
        <f>VLOOKUP(A27,'[1]Provider Master List'!$A:$V,18,FALSE)</f>
        <v>05478</v>
      </c>
      <c r="G27" s="4" t="str">
        <f>VLOOKUP(A27,'[1]Provider Master List'!$A:$V,22,FALSE)</f>
        <v>VAVP</v>
      </c>
      <c r="H27" s="4" t="s">
        <v>12</v>
      </c>
      <c r="I27" s="4" t="s">
        <v>9</v>
      </c>
    </row>
    <row r="28" spans="1:9" x14ac:dyDescent="0.25">
      <c r="A28" s="5">
        <v>58901</v>
      </c>
      <c r="B28" s="4" t="str">
        <f>VLOOKUP(A28,'[1]Provider Master List'!$A:$V,2,FALSE)</f>
        <v xml:space="preserve">COMMUNITY HEALTH SERVICES OF ADDISON </v>
      </c>
      <c r="C28" s="4" t="str">
        <f>VLOOKUP(A28,'[1]Provider Master List'!$A:$V,15,FALSE)</f>
        <v>100 PORTER DRIVE</v>
      </c>
      <c r="D28" s="4" t="str">
        <f>VLOOKUP(A28,'[1]Provider Master List'!$A:$V,16,FALSE)</f>
        <v>MIDDLEBURY</v>
      </c>
      <c r="E28" s="4" t="str">
        <f>VLOOKUP(A28,'[1]Provider Master List'!$A:$V,17,FALSE)</f>
        <v>VT</v>
      </c>
      <c r="F28" s="4" t="str">
        <f>VLOOKUP(A28,'[1]Provider Master List'!$A:$V,18,FALSE)</f>
        <v>05753</v>
      </c>
      <c r="G28" s="4" t="str">
        <f>VLOOKUP(A28,'[1]Provider Master List'!$A:$V,22,FALSE)</f>
        <v>VAVP</v>
      </c>
      <c r="H28" s="4" t="s">
        <v>12</v>
      </c>
      <c r="I28" s="11" t="s">
        <v>13</v>
      </c>
    </row>
    <row r="29" spans="1:9" x14ac:dyDescent="0.25">
      <c r="A29" s="5">
        <v>61501</v>
      </c>
      <c r="B29" s="4" t="str">
        <f>VLOOKUP(A29,'[1]Provider Master List'!$A:$V,2,FALSE)</f>
        <v>COMMUNITY HEALTH CENTER OF BURL</v>
      </c>
      <c r="C29" s="4" t="str">
        <f>VLOOKUP(A29,'[1]Provider Master List'!$A:$V,15,FALSE)</f>
        <v>617 RIVERSIDE AVENUE</v>
      </c>
      <c r="D29" s="4" t="str">
        <f>VLOOKUP(A29,'[1]Provider Master List'!$A:$V,16,FALSE)</f>
        <v>BURLINGTON</v>
      </c>
      <c r="E29" s="4" t="str">
        <f>VLOOKUP(A29,'[1]Provider Master List'!$A:$V,17,FALSE)</f>
        <v>VT</v>
      </c>
      <c r="F29" s="4" t="str">
        <f>VLOOKUP(A29,'[1]Provider Master List'!$A:$V,18,FALSE)</f>
        <v>05401</v>
      </c>
      <c r="G29" s="4" t="str">
        <f>VLOOKUP(A29,'[1]Provider Master List'!$A:$V,22,FALSE)</f>
        <v>VCVP/VAVP</v>
      </c>
      <c r="H29" s="4" t="s">
        <v>13</v>
      </c>
      <c r="I29" s="4" t="s">
        <v>13</v>
      </c>
    </row>
    <row r="30" spans="1:9" x14ac:dyDescent="0.25">
      <c r="A30" s="5">
        <v>61502</v>
      </c>
      <c r="B30" s="4" t="str">
        <f>VLOOKUP(A30,'[1]Provider Master List'!$A:$V,2,FALSE)</f>
        <v>LAKESIDE PEDIATRICS PLLC</v>
      </c>
      <c r="C30" s="4" t="str">
        <f>VLOOKUP(A30,'[1]Provider Master List'!$A:$V,15,FALSE)</f>
        <v>128 LAKESIDE AVE SUITE 115</v>
      </c>
      <c r="D30" s="4" t="str">
        <f>VLOOKUP(A30,'[1]Provider Master List'!$A:$V,16,FALSE)</f>
        <v>BURLINGTON</v>
      </c>
      <c r="E30" s="4" t="str">
        <f>VLOOKUP(A30,'[1]Provider Master List'!$A:$V,17,FALSE)</f>
        <v>VT</v>
      </c>
      <c r="F30" s="4" t="str">
        <f>VLOOKUP(A30,'[1]Provider Master List'!$A:$V,18,FALSE)</f>
        <v>05401</v>
      </c>
      <c r="G30" s="4" t="str">
        <f>VLOOKUP(A30,'[1]Provider Master List'!$A:$V,22,FALSE)</f>
        <v>VCVP/VAVP</v>
      </c>
      <c r="H30" s="4" t="s">
        <v>13</v>
      </c>
      <c r="I30" s="4" t="s">
        <v>13</v>
      </c>
    </row>
    <row r="31" spans="1:9" x14ac:dyDescent="0.25">
      <c r="A31" s="5">
        <v>61503</v>
      </c>
      <c r="B31" s="4" t="str">
        <f>VLOOKUP(A31,'[1]Provider Master List'!$A:$V,2,FALSE)</f>
        <v>SOUTH END HEALTH CENTER</v>
      </c>
      <c r="C31" s="4" t="str">
        <f>VLOOKUP(A31,'[1]Provider Master List'!$A:$V,15,FALSE)</f>
        <v>789 PINE STREET</v>
      </c>
      <c r="D31" s="4" t="str">
        <f>VLOOKUP(A31,'[1]Provider Master List'!$A:$V,16,FALSE)</f>
        <v>BURLINGTON</v>
      </c>
      <c r="E31" s="4" t="str">
        <f>VLOOKUP(A31,'[1]Provider Master List'!$A:$V,17,FALSE)</f>
        <v>VT</v>
      </c>
      <c r="F31" s="4" t="str">
        <f>VLOOKUP(A31,'[1]Provider Master List'!$A:$V,18,FALSE)</f>
        <v>05401</v>
      </c>
      <c r="G31" s="4" t="str">
        <f>VLOOKUP(A31,'[1]Provider Master List'!$A:$V,22,FALSE)</f>
        <v>VCVP/VAVP</v>
      </c>
      <c r="H31" s="4" t="s">
        <v>13</v>
      </c>
      <c r="I31" s="4" t="s">
        <v>13</v>
      </c>
    </row>
    <row r="32" spans="1:9" x14ac:dyDescent="0.25">
      <c r="A32" s="5">
        <v>61504</v>
      </c>
      <c r="B32" s="4" t="str">
        <f>VLOOKUP(A32,'[1]Provider Master List'!$A:$V,2,FALSE)</f>
        <v>UVM MEDICAL CENTER- PEDIATRIC PRIMARY CARE -BURLINGTON</v>
      </c>
      <c r="C32" s="4" t="str">
        <f>VLOOKUP(A32,'[1]Provider Master List'!$A:$V,15,FALSE)</f>
        <v>1 SOUTH PROSPECT STREET</v>
      </c>
      <c r="D32" s="4" t="str">
        <f>VLOOKUP(A32,'[1]Provider Master List'!$A:$V,16,FALSE)</f>
        <v>BURLINGTON</v>
      </c>
      <c r="E32" s="4" t="str">
        <f>VLOOKUP(A32,'[1]Provider Master List'!$A:$V,17,FALSE)</f>
        <v>VT</v>
      </c>
      <c r="F32" s="4" t="str">
        <f>VLOOKUP(A32,'[1]Provider Master List'!$A:$V,18,FALSE)</f>
        <v>05401</v>
      </c>
      <c r="G32" s="4" t="str">
        <f>VLOOKUP(A32,'[1]Provider Master List'!$A:$V,22,FALSE)</f>
        <v>VCVP/VAVP</v>
      </c>
      <c r="H32" s="4" t="s">
        <v>13</v>
      </c>
      <c r="I32" s="11" t="s">
        <v>9</v>
      </c>
    </row>
    <row r="33" spans="1:9" x14ac:dyDescent="0.25">
      <c r="A33" s="5">
        <v>61507</v>
      </c>
      <c r="B33" s="4" t="str">
        <f>VLOOKUP(A33,'[1]Provider Master List'!$A:$V,2,FALSE)</f>
        <v>UVM MEDICAL CENTER- FAMILY MEDICINE - SOUTH BURLINGTON</v>
      </c>
      <c r="C33" s="4" t="str">
        <f>VLOOKUP(A33,'[1]Provider Master List'!$A:$V,15,FALSE)</f>
        <v>3 TIMBER LANE</v>
      </c>
      <c r="D33" s="4" t="str">
        <f>VLOOKUP(A33,'[1]Provider Master List'!$A:$V,16,FALSE)</f>
        <v>SOUTH BURLINGTON</v>
      </c>
      <c r="E33" s="4" t="str">
        <f>VLOOKUP(A33,'[1]Provider Master List'!$A:$V,17,FALSE)</f>
        <v>VT</v>
      </c>
      <c r="F33" s="4" t="str">
        <f>VLOOKUP(A33,'[1]Provider Master List'!$A:$V,18,FALSE)</f>
        <v>05403</v>
      </c>
      <c r="G33" s="4" t="str">
        <f>VLOOKUP(A33,'[1]Provider Master List'!$A:$V,22,FALSE)</f>
        <v>VCVP/VAVP</v>
      </c>
      <c r="H33" s="4" t="s">
        <v>13</v>
      </c>
      <c r="I33" s="11" t="s">
        <v>9</v>
      </c>
    </row>
    <row r="34" spans="1:9" x14ac:dyDescent="0.25">
      <c r="A34" s="5">
        <v>61508</v>
      </c>
      <c r="B34" s="4" t="str">
        <f>VLOOKUP(A34,'[1]Provider Master List'!$A:$V,2,FALSE)</f>
        <v>PEDIATRIC MEDICINE</v>
      </c>
      <c r="C34" s="4" t="str">
        <f>VLOOKUP(A34,'[1]Provider Master List'!$A:$V,15,FALSE)</f>
        <v>52 TIMBER LANE</v>
      </c>
      <c r="D34" s="4" t="str">
        <f>VLOOKUP(A34,'[1]Provider Master List'!$A:$V,16,FALSE)</f>
        <v>SOUTH BURLINGTON</v>
      </c>
      <c r="E34" s="4" t="str">
        <f>VLOOKUP(A34,'[1]Provider Master List'!$A:$V,17,FALSE)</f>
        <v>VT</v>
      </c>
      <c r="F34" s="4" t="str">
        <f>VLOOKUP(A34,'[1]Provider Master List'!$A:$V,18,FALSE)</f>
        <v>05403</v>
      </c>
      <c r="G34" s="4" t="str">
        <f>VLOOKUP(A34,'[1]Provider Master List'!$A:$V,22,FALSE)</f>
        <v>VCVP/VAVP</v>
      </c>
      <c r="H34" s="4" t="s">
        <v>13</v>
      </c>
      <c r="I34" s="11" t="s">
        <v>13</v>
      </c>
    </row>
    <row r="35" spans="1:9" x14ac:dyDescent="0.25">
      <c r="A35" s="5">
        <v>61509</v>
      </c>
      <c r="B35" s="4" t="str">
        <f>VLOOKUP(A35,'[1]Provider Master List'!$A:$V,2,FALSE)</f>
        <v>TIMBERLANE PEDIATRICS IN S. BURL</v>
      </c>
      <c r="C35" s="4" t="str">
        <f>VLOOKUP(A35,'[1]Provider Master List'!$A:$V,15,FALSE)</f>
        <v>51 TIMBER LANE</v>
      </c>
      <c r="D35" s="4" t="str">
        <f>VLOOKUP(A35,'[1]Provider Master List'!$A:$V,16,FALSE)</f>
        <v>SOUTH BURLINGTON</v>
      </c>
      <c r="E35" s="4" t="str">
        <f>VLOOKUP(A35,'[1]Provider Master List'!$A:$V,17,FALSE)</f>
        <v>VT</v>
      </c>
      <c r="F35" s="4" t="str">
        <f>VLOOKUP(A35,'[1]Provider Master List'!$A:$V,18,FALSE)</f>
        <v>05403</v>
      </c>
      <c r="G35" s="4" t="str">
        <f>VLOOKUP(A35,'[1]Provider Master List'!$A:$V,22,FALSE)</f>
        <v>VCVP/VAVP</v>
      </c>
      <c r="H35" s="4" t="s">
        <v>13</v>
      </c>
      <c r="I35" s="11" t="s">
        <v>13</v>
      </c>
    </row>
    <row r="36" spans="1:9" x14ac:dyDescent="0.25">
      <c r="A36" s="5">
        <v>61510</v>
      </c>
      <c r="B36" s="4" t="str">
        <f>VLOOKUP(A36,'[1]Provider Master List'!$A:$V,2,FALSE)</f>
        <v>UVM MEDICAL CENTER-FAMILY MEDICINE-COLCHESTER</v>
      </c>
      <c r="C36" s="4" t="str">
        <f>VLOOKUP(A36,'[1]Provider Master List'!$A:$V,15,FALSE)</f>
        <v>883 BLAKELY ROAD</v>
      </c>
      <c r="D36" s="4" t="str">
        <f>VLOOKUP(A36,'[1]Provider Master List'!$A:$V,16,FALSE)</f>
        <v>COLCHESTER</v>
      </c>
      <c r="E36" s="4" t="str">
        <f>VLOOKUP(A36,'[1]Provider Master List'!$A:$V,17,FALSE)</f>
        <v>VT</v>
      </c>
      <c r="F36" s="4" t="str">
        <f>VLOOKUP(A36,'[1]Provider Master List'!$A:$V,18,FALSE)</f>
        <v>05446</v>
      </c>
      <c r="G36" s="4" t="str">
        <f>VLOOKUP(A36,'[1]Provider Master List'!$A:$V,22,FALSE)</f>
        <v>VCVP/VAVP</v>
      </c>
      <c r="H36" s="4" t="s">
        <v>13</v>
      </c>
      <c r="I36" s="11" t="s">
        <v>9</v>
      </c>
    </row>
    <row r="37" spans="1:9" x14ac:dyDescent="0.25">
      <c r="A37" s="5">
        <v>61512</v>
      </c>
      <c r="B37" s="4" t="str">
        <f>VLOOKUP(A37,'[1]Provider Master List'!$A:$V,2,FALSE)</f>
        <v>ESSEX PEDIATRICS</v>
      </c>
      <c r="C37" s="4" t="str">
        <f>VLOOKUP(A37,'[1]Provider Master List'!$A:$V,15,FALSE)</f>
        <v>89 MAIN STREET</v>
      </c>
      <c r="D37" s="4" t="str">
        <f>VLOOKUP(A37,'[1]Provider Master List'!$A:$V,16,FALSE)</f>
        <v>ESSEX JUNCTION</v>
      </c>
      <c r="E37" s="4" t="str">
        <f>VLOOKUP(A37,'[1]Provider Master List'!$A:$V,17,FALSE)</f>
        <v>VT</v>
      </c>
      <c r="F37" s="4" t="str">
        <f>VLOOKUP(A37,'[1]Provider Master List'!$A:$V,18,FALSE)</f>
        <v>05452</v>
      </c>
      <c r="G37" s="4" t="str">
        <f>VLOOKUP(A37,'[1]Provider Master List'!$A:$V,22,FALSE)</f>
        <v>VCVP/VAVP</v>
      </c>
      <c r="H37" s="4" t="s">
        <v>13</v>
      </c>
      <c r="I37" s="11" t="s">
        <v>13</v>
      </c>
    </row>
    <row r="38" spans="1:9" x14ac:dyDescent="0.25">
      <c r="A38" s="5">
        <v>61514</v>
      </c>
      <c r="B38" s="4" t="str">
        <f>VLOOKUP(A38,'[1]Provider Master List'!$A:$V,2,FALSE)</f>
        <v>UVM MEDICAL CENTER- FAMILY MEDICINE-HINESBURG</v>
      </c>
      <c r="C38" s="4" t="str">
        <f>VLOOKUP(A38,'[1]Provider Master List'!$A:$V,15,FALSE)</f>
        <v>37 HAYSTACK ROAD</v>
      </c>
      <c r="D38" s="4" t="str">
        <f>VLOOKUP(A38,'[1]Provider Master List'!$A:$V,16,FALSE)</f>
        <v>HINESBURG</v>
      </c>
      <c r="E38" s="4" t="str">
        <f>VLOOKUP(A38,'[1]Provider Master List'!$A:$V,17,FALSE)</f>
        <v>VT</v>
      </c>
      <c r="F38" s="4" t="str">
        <f>VLOOKUP(A38,'[1]Provider Master List'!$A:$V,18,FALSE)</f>
        <v>05461</v>
      </c>
      <c r="G38" s="4" t="str">
        <f>VLOOKUP(A38,'[1]Provider Master List'!$A:$V,22,FALSE)</f>
        <v>VCVP/VAVP</v>
      </c>
      <c r="H38" s="4" t="s">
        <v>13</v>
      </c>
      <c r="I38" s="4" t="s">
        <v>9</v>
      </c>
    </row>
    <row r="39" spans="1:9" x14ac:dyDescent="0.25">
      <c r="A39" s="5">
        <v>61515</v>
      </c>
      <c r="B39" s="4" t="str">
        <f>VLOOKUP(A39,'[1]Provider Master List'!$A:$V,2,FALSE)</f>
        <v>UVM MEDICAL CENTER- FAMILY MEDICINE-MILTON</v>
      </c>
      <c r="C39" s="4" t="str">
        <f>VLOOKUP(A39,'[1]Provider Master List'!$A:$V,15,FALSE)</f>
        <v>28 CENTRE DRIVE</v>
      </c>
      <c r="D39" s="4" t="str">
        <f>VLOOKUP(A39,'[1]Provider Master List'!$A:$V,16,FALSE)</f>
        <v>MILTON</v>
      </c>
      <c r="E39" s="4" t="str">
        <f>VLOOKUP(A39,'[1]Provider Master List'!$A:$V,17,FALSE)</f>
        <v>VT</v>
      </c>
      <c r="F39" s="4" t="str">
        <f>VLOOKUP(A39,'[1]Provider Master List'!$A:$V,18,FALSE)</f>
        <v>05468</v>
      </c>
      <c r="G39" s="4" t="str">
        <f>VLOOKUP(A39,'[1]Provider Master List'!$A:$V,22,FALSE)</f>
        <v>VCVP/VAVP</v>
      </c>
      <c r="H39" s="4" t="s">
        <v>13</v>
      </c>
      <c r="I39" s="4" t="s">
        <v>9</v>
      </c>
    </row>
    <row r="40" spans="1:9" x14ac:dyDescent="0.25">
      <c r="A40" s="5">
        <v>61517</v>
      </c>
      <c r="B40" s="4" t="str">
        <f>VLOOKUP(A40,'[1]Provider Master List'!$A:$V,2,FALSE)</f>
        <v>THOMAS CHITTENDEN HEALTH CENTER</v>
      </c>
      <c r="C40" s="4" t="str">
        <f>VLOOKUP(A40,'[1]Provider Master List'!$A:$V,15,FALSE)</f>
        <v>586 OAK HILL ROAD</v>
      </c>
      <c r="D40" s="4" t="str">
        <f>VLOOKUP(A40,'[1]Provider Master List'!$A:$V,16,FALSE)</f>
        <v>WILLISTON</v>
      </c>
      <c r="E40" s="4" t="str">
        <f>VLOOKUP(A40,'[1]Provider Master List'!$A:$V,17,FALSE)</f>
        <v>VT</v>
      </c>
      <c r="F40" s="4" t="str">
        <f>VLOOKUP(A40,'[1]Provider Master List'!$A:$V,18,FALSE)</f>
        <v>05495</v>
      </c>
      <c r="G40" s="4" t="str">
        <f>VLOOKUP(A40,'[1]Provider Master List'!$A:$V,22,FALSE)</f>
        <v>VCVP/VAVP</v>
      </c>
      <c r="H40" s="4" t="s">
        <v>13</v>
      </c>
      <c r="I40" s="11" t="s">
        <v>13</v>
      </c>
    </row>
    <row r="41" spans="1:9" x14ac:dyDescent="0.25">
      <c r="A41" s="5">
        <v>61518</v>
      </c>
      <c r="B41" s="4" t="str">
        <f>VLOOKUP(A41,'[1]Provider Master List'!$A:$V,2,FALSE)</f>
        <v>EVERGREEN FAMILY HEALTH</v>
      </c>
      <c r="C41" s="4" t="str">
        <f>VLOOKUP(A41,'[1]Provider Master List'!$A:$V,15,FALSE)</f>
        <v>28 PARK AVENUE</v>
      </c>
      <c r="D41" s="4" t="str">
        <f>VLOOKUP(A41,'[1]Provider Master List'!$A:$V,16,FALSE)</f>
        <v>WILLISTON</v>
      </c>
      <c r="E41" s="4" t="str">
        <f>VLOOKUP(A41,'[1]Provider Master List'!$A:$V,17,FALSE)</f>
        <v>VT</v>
      </c>
      <c r="F41" s="4" t="str">
        <f>VLOOKUP(A41,'[1]Provider Master List'!$A:$V,18,FALSE)</f>
        <v>05495</v>
      </c>
      <c r="G41" s="4" t="str">
        <f>VLOOKUP(A41,'[1]Provider Master List'!$A:$V,22,FALSE)</f>
        <v>VCVP/VAVP</v>
      </c>
      <c r="H41" s="4" t="s">
        <v>13</v>
      </c>
      <c r="I41" s="4" t="s">
        <v>9</v>
      </c>
    </row>
    <row r="42" spans="1:9" x14ac:dyDescent="0.25">
      <c r="A42" s="5">
        <v>61519</v>
      </c>
      <c r="B42" s="4" t="str">
        <f>VLOOKUP(A42,'[1]Provider Master List'!$A:$V,2,FALSE)</f>
        <v>UVM MEDICAL CENTER- PEDIATRIC PRIMARY CARE -WILLISTON</v>
      </c>
      <c r="C42" s="4" t="str">
        <f>VLOOKUP(A42,'[1]Provider Master List'!$A:$V,15,FALSE)</f>
        <v>353 BLAIR PARK ROAD</v>
      </c>
      <c r="D42" s="4" t="str">
        <f>VLOOKUP(A42,'[1]Provider Master List'!$A:$V,16,FALSE)</f>
        <v>WILLISTON</v>
      </c>
      <c r="E42" s="4" t="str">
        <f>VLOOKUP(A42,'[1]Provider Master List'!$A:$V,17,FALSE)</f>
        <v>VT</v>
      </c>
      <c r="F42" s="4" t="str">
        <f>VLOOKUP(A42,'[1]Provider Master List'!$A:$V,18,FALSE)</f>
        <v>05495</v>
      </c>
      <c r="G42" s="4" t="str">
        <f>VLOOKUP(A42,'[1]Provider Master List'!$A:$V,22,FALSE)</f>
        <v>VCVP/VAVP</v>
      </c>
      <c r="H42" s="4" t="s">
        <v>13</v>
      </c>
      <c r="I42" s="4" t="s">
        <v>9</v>
      </c>
    </row>
    <row r="43" spans="1:9" x14ac:dyDescent="0.25">
      <c r="A43" s="5">
        <v>61520</v>
      </c>
      <c r="B43" s="4" t="str">
        <f>VLOOKUP(A43,'[1]Provider Master List'!$A:$V,2,FALSE)</f>
        <v>ALDER BROOK FAMILY HEALTH</v>
      </c>
      <c r="C43" s="4" t="str">
        <f>VLOOKUP(A43,'[1]Provider Master List'!$A:$V,15,FALSE)</f>
        <v>8 ESSEX WAY; SUITE 201</v>
      </c>
      <c r="D43" s="4" t="str">
        <f>VLOOKUP(A43,'[1]Provider Master List'!$A:$V,16,FALSE)</f>
        <v>ESSEX JUNCTION</v>
      </c>
      <c r="E43" s="4" t="str">
        <f>VLOOKUP(A43,'[1]Provider Master List'!$A:$V,17,FALSE)</f>
        <v>VT</v>
      </c>
      <c r="F43" s="4" t="str">
        <f>VLOOKUP(A43,'[1]Provider Master List'!$A:$V,18,FALSE)</f>
        <v>05452</v>
      </c>
      <c r="G43" s="4" t="str">
        <f>VLOOKUP(A43,'[1]Provider Master List'!$A:$V,22,FALSE)</f>
        <v>VCVP/VAVP</v>
      </c>
      <c r="H43" s="4" t="s">
        <v>13</v>
      </c>
      <c r="I43" s="4" t="s">
        <v>9</v>
      </c>
    </row>
    <row r="44" spans="1:9" x14ac:dyDescent="0.25">
      <c r="A44" s="5">
        <v>61521</v>
      </c>
      <c r="B44" s="4" t="str">
        <f>VLOOKUP(A44,'[1]Provider Master List'!$A:$V,2,FALSE)</f>
        <v>TIMBERLANE PEDS-NORTH</v>
      </c>
      <c r="C44" s="4" t="str">
        <f>VLOOKUP(A44,'[1]Provider Master List'!$A:$V,15,FALSE)</f>
        <v>P.O. BOX 3057</v>
      </c>
      <c r="D44" s="4" t="str">
        <f>VLOOKUP(A44,'[1]Provider Master List'!$A:$V,16,FALSE)</f>
        <v>BURLINGTON</v>
      </c>
      <c r="E44" s="4" t="str">
        <f>VLOOKUP(A44,'[1]Provider Master List'!$A:$V,17,FALSE)</f>
        <v>VT</v>
      </c>
      <c r="F44" s="4" t="str">
        <f>VLOOKUP(A44,'[1]Provider Master List'!$A:$V,18,FALSE)</f>
        <v>05409</v>
      </c>
      <c r="G44" s="4" t="str">
        <f>VLOOKUP(A44,'[1]Provider Master List'!$A:$V,22,FALSE)</f>
        <v>VCVP/VAVP</v>
      </c>
      <c r="H44" s="4" t="s">
        <v>13</v>
      </c>
      <c r="I44" s="11" t="s">
        <v>13</v>
      </c>
    </row>
    <row r="45" spans="1:9" x14ac:dyDescent="0.25">
      <c r="A45" s="5">
        <v>61523</v>
      </c>
      <c r="B45" s="4" t="str">
        <f>VLOOKUP(A45,'[1]Provider Master List'!$A:$V,2,FALSE)</f>
        <v>CHAMPLAIN ISLANDS HEALTH CENTER</v>
      </c>
      <c r="C45" s="4" t="str">
        <f>VLOOKUP(A45,'[1]Provider Master List'!$A:$V,15,FALSE)</f>
        <v>260 ROUTE 2; SUITE 101</v>
      </c>
      <c r="D45" s="4" t="str">
        <f>VLOOKUP(A45,'[1]Provider Master List'!$A:$V,16,FALSE)</f>
        <v>SOUTH HERO</v>
      </c>
      <c r="E45" s="4" t="str">
        <f>VLOOKUP(A45,'[1]Provider Master List'!$A:$V,17,FALSE)</f>
        <v>VT</v>
      </c>
      <c r="F45" s="4" t="str">
        <f>VLOOKUP(A45,'[1]Provider Master List'!$A:$V,18,FALSE)</f>
        <v>05486</v>
      </c>
      <c r="G45" s="4" t="str">
        <f>VLOOKUP(A45,'[1]Provider Master List'!$A:$V,22,FALSE)</f>
        <v>VCVP/VAVP</v>
      </c>
      <c r="H45" s="4" t="s">
        <v>13</v>
      </c>
      <c r="I45" s="11" t="s">
        <v>13</v>
      </c>
    </row>
    <row r="46" spans="1:9" x14ac:dyDescent="0.25">
      <c r="A46" s="5">
        <v>61525</v>
      </c>
      <c r="B46" s="4" t="str">
        <f>VLOOKUP(A46,'[1]Provider Master List'!$A:$V,2,FALSE)</f>
        <v>SHELBURNE PEDIATRICS</v>
      </c>
      <c r="C46" s="4" t="str">
        <f>VLOOKUP(A46,'[1]Provider Master List'!$A:$V,15,FALSE)</f>
        <v>10 MARSETT ROAD; SUITE 2</v>
      </c>
      <c r="D46" s="4" t="str">
        <f>VLOOKUP(A46,'[1]Provider Master List'!$A:$V,16,FALSE)</f>
        <v>SHELBURNE</v>
      </c>
      <c r="E46" s="4" t="str">
        <f>VLOOKUP(A46,'[1]Provider Master List'!$A:$V,17,FALSE)</f>
        <v>VT</v>
      </c>
      <c r="F46" s="4" t="str">
        <f>VLOOKUP(A46,'[1]Provider Master List'!$A:$V,18,FALSE)</f>
        <v>05482</v>
      </c>
      <c r="G46" s="4" t="str">
        <f>VLOOKUP(A46,'[1]Provider Master List'!$A:$V,22,FALSE)</f>
        <v>VCVP/VAVP</v>
      </c>
      <c r="H46" s="4" t="s">
        <v>13</v>
      </c>
      <c r="I46" s="11" t="s">
        <v>13</v>
      </c>
    </row>
    <row r="47" spans="1:9" x14ac:dyDescent="0.25">
      <c r="A47" s="5">
        <v>61526</v>
      </c>
      <c r="B47" s="4" t="str">
        <f>VLOOKUP(A47,'[1]Provider Master List'!$A:$V,2,FALSE)</f>
        <v>COLLMAN, REBECCA MD</v>
      </c>
      <c r="C47" s="4" t="str">
        <f>VLOOKUP(A47,'[1]Provider Master List'!$A:$V,15,FALSE)</f>
        <v>164 MAIN STREET; SUITE 202</v>
      </c>
      <c r="D47" s="4" t="str">
        <f>VLOOKUP(A47,'[1]Provider Master List'!$A:$V,16,FALSE)</f>
        <v>COLCHESTER</v>
      </c>
      <c r="E47" s="4" t="str">
        <f>VLOOKUP(A47,'[1]Provider Master List'!$A:$V,17,FALSE)</f>
        <v>VT</v>
      </c>
      <c r="F47" s="4" t="str">
        <f>VLOOKUP(A47,'[1]Provider Master List'!$A:$V,18,FALSE)</f>
        <v>05446</v>
      </c>
      <c r="G47" s="4" t="str">
        <f>VLOOKUP(A47,'[1]Provider Master List'!$A:$V,22,FALSE)</f>
        <v>VCVP/VAVP</v>
      </c>
      <c r="H47" s="4" t="s">
        <v>13</v>
      </c>
      <c r="I47" s="11" t="s">
        <v>13</v>
      </c>
    </row>
    <row r="48" spans="1:9" x14ac:dyDescent="0.25">
      <c r="A48" s="5">
        <v>61527</v>
      </c>
      <c r="B48" s="4" t="str">
        <f>VLOOKUP(A48,'[1]Provider Master List'!$A:$V,2,FALSE)</f>
        <v>CHARLOTTE FAMILY HEALTH CENTER</v>
      </c>
      <c r="C48" s="4" t="str">
        <f>VLOOKUP(A48,'[1]Provider Master List'!$A:$V,15,FALSE)</f>
        <v>120 GRAHAM WAY, SUITE 170</v>
      </c>
      <c r="D48" s="4" t="str">
        <f>VLOOKUP(A48,'[1]Provider Master List'!$A:$V,16,FALSE)</f>
        <v>SHELBURNE</v>
      </c>
      <c r="E48" s="4" t="str">
        <f>VLOOKUP(A48,'[1]Provider Master List'!$A:$V,17,FALSE)</f>
        <v>VT</v>
      </c>
      <c r="F48" s="4">
        <f>VLOOKUP(A48,'[1]Provider Master List'!$A:$V,18,FALSE)</f>
        <v>5482</v>
      </c>
      <c r="G48" s="4" t="str">
        <f>VLOOKUP(A48,'[1]Provider Master List'!$A:$V,22,FALSE)</f>
        <v>VCVP/VAVP</v>
      </c>
      <c r="H48" s="4" t="s">
        <v>13</v>
      </c>
      <c r="I48" s="4" t="s">
        <v>9</v>
      </c>
    </row>
    <row r="49" spans="1:10" x14ac:dyDescent="0.25">
      <c r="A49" s="5">
        <v>61529</v>
      </c>
      <c r="B49" s="4" t="str">
        <f>VLOOKUP(A49,'[1]Provider Master List'!$A:$V,2,FALSE)</f>
        <v>WINOOSKI FAMILY HEALTH</v>
      </c>
      <c r="C49" s="4" t="str">
        <f>VLOOKUP(A49,'[1]Provider Master List'!$A:$V,15,FALSE)</f>
        <v>32-B MALLETTS BAY AVENUE</v>
      </c>
      <c r="D49" s="4" t="str">
        <f>VLOOKUP(A49,'[1]Provider Master List'!$A:$V,16,FALSE)</f>
        <v>WINOOSKI</v>
      </c>
      <c r="E49" s="4" t="str">
        <f>VLOOKUP(A49,'[1]Provider Master List'!$A:$V,17,FALSE)</f>
        <v>VT</v>
      </c>
      <c r="F49" s="4" t="str">
        <f>VLOOKUP(A49,'[1]Provider Master List'!$A:$V,18,FALSE)</f>
        <v>05404</v>
      </c>
      <c r="G49" s="4" t="str">
        <f>VLOOKUP(A49,'[1]Provider Master List'!$A:$V,22,FALSE)</f>
        <v>VCVP/VAVP</v>
      </c>
      <c r="H49" s="4" t="s">
        <v>13</v>
      </c>
      <c r="I49" s="11" t="s">
        <v>13</v>
      </c>
    </row>
    <row r="50" spans="1:10" x14ac:dyDescent="0.25">
      <c r="A50" s="5">
        <v>61530</v>
      </c>
      <c r="B50" s="4" t="str">
        <f>VLOOKUP(A50,'[1]Provider Master List'!$A:$V,2,FALSE)</f>
        <v>PLANNED PARENTHOOD NNE WILLISTON</v>
      </c>
      <c r="C50" s="4" t="str">
        <f>VLOOKUP(A50,'[1]Provider Master List'!$A:$V,15,FALSE)</f>
        <v>75 TALCOTT ROAD SUITE 10</v>
      </c>
      <c r="D50" s="4" t="str">
        <f>VLOOKUP(A50,'[1]Provider Master List'!$A:$V,16,FALSE)</f>
        <v>WILLISTON</v>
      </c>
      <c r="E50" s="4" t="str">
        <f>VLOOKUP(A50,'[1]Provider Master List'!$A:$V,17,FALSE)</f>
        <v>VT</v>
      </c>
      <c r="F50" s="4" t="str">
        <f>VLOOKUP(A50,'[1]Provider Master List'!$A:$V,18,FALSE)</f>
        <v>05495</v>
      </c>
      <c r="G50" s="4" t="str">
        <f>VLOOKUP(A50,'[1]Provider Master List'!$A:$V,22,FALSE)</f>
        <v>VAVP</v>
      </c>
      <c r="H50" s="4" t="s">
        <v>12</v>
      </c>
      <c r="I50" s="11" t="s">
        <v>13</v>
      </c>
    </row>
    <row r="51" spans="1:10" x14ac:dyDescent="0.25">
      <c r="A51" s="5">
        <v>61531</v>
      </c>
      <c r="B51" s="4" t="str">
        <f>VLOOKUP(A51,'[1]Provider Master List'!$A:$V,2,FALSE)</f>
        <v>CHAMPLAIN CENTER FOR NATURAL MEDICINE</v>
      </c>
      <c r="C51" s="4" t="str">
        <f>VLOOKUP(A51,'[1]Provider Master List'!$A:$V,15,FALSE)</f>
        <v>3804 SHELBURNE ROAD</v>
      </c>
      <c r="D51" s="4" t="str">
        <f>VLOOKUP(A51,'[1]Provider Master List'!$A:$V,16,FALSE)</f>
        <v>SHELBURNE</v>
      </c>
      <c r="E51" s="4" t="str">
        <f>VLOOKUP(A51,'[1]Provider Master List'!$A:$V,17,FALSE)</f>
        <v>VT</v>
      </c>
      <c r="F51" s="4" t="str">
        <f>VLOOKUP(A51,'[1]Provider Master List'!$A:$V,18,FALSE)</f>
        <v>05482</v>
      </c>
      <c r="G51" s="4" t="str">
        <f>VLOOKUP(A51,'[1]Provider Master List'!$A:$V,22,FALSE)</f>
        <v>VCVP/VAVP</v>
      </c>
      <c r="H51" s="4" t="s">
        <v>13</v>
      </c>
      <c r="I51" s="11" t="s">
        <v>13</v>
      </c>
    </row>
    <row r="52" spans="1:10" x14ac:dyDescent="0.25">
      <c r="A52" s="5">
        <v>61532</v>
      </c>
      <c r="B52" s="4" t="str">
        <f>VLOOKUP(A52,'[1]Provider Master List'!$A:$V,2,FALSE)</f>
        <v>UVM MEDICAL CENTER- CHILDRENS SPECIALTY CENTER</v>
      </c>
      <c r="C52" s="4" t="str">
        <f>VLOOKUP(A52,'[1]Provider Master List'!$A:$V,15,FALSE)</f>
        <v>111 COLCHESTER AVENUE; EP-4</v>
      </c>
      <c r="D52" s="4" t="str">
        <f>VLOOKUP(A52,'[1]Provider Master List'!$A:$V,16,FALSE)</f>
        <v>BURLINGTON</v>
      </c>
      <c r="E52" s="4" t="str">
        <f>VLOOKUP(A52,'[1]Provider Master List'!$A:$V,17,FALSE)</f>
        <v>VT</v>
      </c>
      <c r="F52" s="4" t="str">
        <f>VLOOKUP(A52,'[1]Provider Master List'!$A:$V,18,FALSE)</f>
        <v>05401</v>
      </c>
      <c r="G52" s="4" t="str">
        <f>VLOOKUP(A52,'[1]Provider Master List'!$A:$V,22,FALSE)</f>
        <v xml:space="preserve">VCVP </v>
      </c>
      <c r="H52" s="11" t="s">
        <v>13</v>
      </c>
      <c r="I52" s="4" t="s">
        <v>12</v>
      </c>
    </row>
    <row r="53" spans="1:10" x14ac:dyDescent="0.25">
      <c r="A53" s="5">
        <v>61533</v>
      </c>
      <c r="B53" s="4" t="str">
        <f>VLOOKUP(A53,'[1]Provider Master List'!$A:$V,2,FALSE)</f>
        <v>RICHMOND PEDS &amp; ADOLESCENT MED</v>
      </c>
      <c r="C53" s="4" t="str">
        <f>VLOOKUP(A53,'[1]Provider Master List'!$A:$V,15,FALSE)</f>
        <v>12 BURNETT COURT</v>
      </c>
      <c r="D53" s="4" t="str">
        <f>VLOOKUP(A53,'[1]Provider Master List'!$A:$V,16,FALSE)</f>
        <v>RICHMOND</v>
      </c>
      <c r="E53" s="4" t="str">
        <f>VLOOKUP(A53,'[1]Provider Master List'!$A:$V,17,FALSE)</f>
        <v>VT</v>
      </c>
      <c r="F53" s="4" t="str">
        <f>VLOOKUP(A53,'[1]Provider Master List'!$A:$V,18,FALSE)</f>
        <v>05477</v>
      </c>
      <c r="G53" s="4" t="str">
        <f>VLOOKUP(A53,'[1]Provider Master List'!$A:$V,22,FALSE)</f>
        <v>VCVP/VAVP</v>
      </c>
      <c r="H53" s="4" t="s">
        <v>13</v>
      </c>
      <c r="I53" s="11" t="s">
        <v>13</v>
      </c>
    </row>
    <row r="54" spans="1:10" x14ac:dyDescent="0.25">
      <c r="A54" s="5">
        <v>61534</v>
      </c>
      <c r="B54" s="4" t="str">
        <f>VLOOKUP(A54,'[1]Provider Master List'!$A:$V,2,FALSE)</f>
        <v>VERMONT NATUROPATHIC CLINIC</v>
      </c>
      <c r="C54" s="4" t="str">
        <f>VLOOKUP(A54,'[1]Provider Master List'!$A:$V,15,FALSE)</f>
        <v>41 IDX DRIVE STE 220</v>
      </c>
      <c r="D54" s="4" t="str">
        <f>VLOOKUP(A54,'[1]Provider Master List'!$A:$V,16,FALSE)</f>
        <v>SOUTH BURLINGTON</v>
      </c>
      <c r="E54" s="4" t="str">
        <f>VLOOKUP(A54,'[1]Provider Master List'!$A:$V,17,FALSE)</f>
        <v>VT</v>
      </c>
      <c r="F54" s="4" t="str">
        <f>VLOOKUP(A54,'[1]Provider Master List'!$A:$V,18,FALSE)</f>
        <v>05403</v>
      </c>
      <c r="G54" s="4" t="str">
        <f>VLOOKUP(A54,'[1]Provider Master List'!$A:$V,22,FALSE)</f>
        <v>VCVP/VAVP</v>
      </c>
      <c r="H54" s="4" t="s">
        <v>13</v>
      </c>
      <c r="I54" s="11" t="s">
        <v>13</v>
      </c>
    </row>
    <row r="55" spans="1:10" x14ac:dyDescent="0.25">
      <c r="A55" s="5">
        <v>61535</v>
      </c>
      <c r="B55" s="4" t="str">
        <f>VLOOKUP(A55,'[1]Provider Master List'!$A:$V,2,FALSE)</f>
        <v>MAITRI HEALTH CARE FOR WOMEN</v>
      </c>
      <c r="C55" s="4" t="str">
        <f>VLOOKUP(A55,'[1]Provider Master List'!$A:$V,15,FALSE)</f>
        <v>185 TILLEY DR</v>
      </c>
      <c r="D55" s="4" t="str">
        <f>VLOOKUP(A55,'[1]Provider Master List'!$A:$V,16,FALSE)</f>
        <v>SOUTH BURLINGTON</v>
      </c>
      <c r="E55" s="4" t="str">
        <f>VLOOKUP(A55,'[1]Provider Master List'!$A:$V,17,FALSE)</f>
        <v>VT</v>
      </c>
      <c r="F55" s="4" t="str">
        <f>VLOOKUP(A55,'[1]Provider Master List'!$A:$V,18,FALSE)</f>
        <v>05403</v>
      </c>
      <c r="G55" s="4" t="str">
        <f>VLOOKUP(A55,'[1]Provider Master List'!$A:$V,22,FALSE)</f>
        <v>VAVP</v>
      </c>
      <c r="H55" s="4" t="s">
        <v>12</v>
      </c>
      <c r="I55" s="4" t="s">
        <v>9</v>
      </c>
    </row>
    <row r="56" spans="1:10" x14ac:dyDescent="0.25">
      <c r="A56" s="5">
        <v>61536</v>
      </c>
      <c r="B56" s="4" t="str">
        <f>VLOOKUP(A56,'[1]Provider Master List'!$A:$V,2,FALSE)</f>
        <v>PLANNED PARENTHOOD NNE BURLINGTON</v>
      </c>
      <c r="C56" s="4" t="str">
        <f>VLOOKUP(A56,'[1]Provider Master List'!$A:$V,15,FALSE)</f>
        <v>183 ST PAUL STREET</v>
      </c>
      <c r="D56" s="4" t="str">
        <f>VLOOKUP(A56,'[1]Provider Master List'!$A:$V,16,FALSE)</f>
        <v>BURLINGTON</v>
      </c>
      <c r="E56" s="4" t="str">
        <f>VLOOKUP(A56,'[1]Provider Master List'!$A:$V,17,FALSE)</f>
        <v>VT</v>
      </c>
      <c r="F56" s="4" t="str">
        <f>VLOOKUP(A56,'[1]Provider Master List'!$A:$V,18,FALSE)</f>
        <v>05401</v>
      </c>
      <c r="G56" s="4" t="str">
        <f>VLOOKUP(A56,'[1]Provider Master List'!$A:$V,22,FALSE)</f>
        <v>VAVP</v>
      </c>
      <c r="H56" s="4" t="s">
        <v>12</v>
      </c>
      <c r="I56" s="11" t="s">
        <v>13</v>
      </c>
    </row>
    <row r="57" spans="1:10" x14ac:dyDescent="0.25">
      <c r="A57" s="12">
        <v>61537</v>
      </c>
      <c r="B57" s="11" t="str">
        <f>VLOOKUP(A57,'[1]Provider Master List'!$A:$V,2,FALSE)</f>
        <v>THE PEARL STREET CLINIC</v>
      </c>
      <c r="C57" s="11" t="str">
        <f>VLOOKUP(A57,'[1]Provider Master List'!$A:$V,15,FALSE)</f>
        <v>179 PEARL STREET</v>
      </c>
      <c r="D57" s="11" t="str">
        <f>VLOOKUP(A57,'[1]Provider Master List'!$A:$V,16,FALSE)</f>
        <v>BURLINGTON</v>
      </c>
      <c r="E57" s="11" t="str">
        <f>VLOOKUP(A57,'[1]Provider Master List'!$A:$V,17,FALSE)</f>
        <v>VT</v>
      </c>
      <c r="F57" s="11" t="str">
        <f>VLOOKUP(A57,'[1]Provider Master List'!$A:$V,18,FALSE)</f>
        <v>05401</v>
      </c>
      <c r="G57" s="11" t="str">
        <f>VLOOKUP(A57,'[1]Provider Master List'!$A:$V,22,FALSE)</f>
        <v>VCVP/VAVP</v>
      </c>
      <c r="H57" s="11" t="s">
        <v>9</v>
      </c>
      <c r="I57" s="11" t="s">
        <v>9</v>
      </c>
      <c r="J57" s="11"/>
    </row>
    <row r="58" spans="1:10" x14ac:dyDescent="0.25">
      <c r="A58" s="5">
        <v>61538</v>
      </c>
      <c r="B58" s="4" t="str">
        <f>VLOOKUP(A58,'[1]Provider Master List'!$A:$V,2,FALSE)</f>
        <v>AFFILIATES IN OB-GYN CARE</v>
      </c>
      <c r="C58" s="4" t="str">
        <f>VLOOKUP(A58,'[1]Provider Master List'!$A:$V,15,FALSE)</f>
        <v>96 COLCHESTER AVENUE</v>
      </c>
      <c r="D58" s="4" t="str">
        <f>VLOOKUP(A58,'[1]Provider Master List'!$A:$V,16,FALSE)</f>
        <v>BURLINGTON</v>
      </c>
      <c r="E58" s="4" t="str">
        <f>VLOOKUP(A58,'[1]Provider Master List'!$A:$V,17,FALSE)</f>
        <v>VT</v>
      </c>
      <c r="F58" s="4" t="str">
        <f>VLOOKUP(A58,'[1]Provider Master List'!$A:$V,18,FALSE)</f>
        <v>05401</v>
      </c>
      <c r="G58" s="4" t="str">
        <f>VLOOKUP(A58,'[1]Provider Master List'!$A:$V,22,FALSE)</f>
        <v>VCVP/VAVP</v>
      </c>
      <c r="H58" s="4" t="s">
        <v>13</v>
      </c>
      <c r="I58" s="11" t="s">
        <v>13</v>
      </c>
    </row>
    <row r="59" spans="1:10" x14ac:dyDescent="0.25">
      <c r="A59" s="5">
        <v>61540</v>
      </c>
      <c r="B59" s="4" t="str">
        <f>VLOOKUP(A59,'[1]Provider Master List'!$A:$V,2,FALSE)</f>
        <v>BROOKSIDE FAMILY HEALTH CENTER</v>
      </c>
      <c r="C59" s="4" t="str">
        <f>VLOOKUP(A59,'[1]Provider Master List'!$A:$V,15,FALSE)</f>
        <v>1882 POND ROAD</v>
      </c>
      <c r="D59" s="4" t="str">
        <f>VLOOKUP(A59,'[1]Provider Master List'!$A:$V,16,FALSE)</f>
        <v>HINESBURG</v>
      </c>
      <c r="E59" s="4" t="str">
        <f>VLOOKUP(A59,'[1]Provider Master List'!$A:$V,17,FALSE)</f>
        <v>VT</v>
      </c>
      <c r="F59" s="4" t="str">
        <f>VLOOKUP(A59,'[1]Provider Master List'!$A:$V,18,FALSE)</f>
        <v>05461</v>
      </c>
      <c r="G59" s="4" t="str">
        <f>VLOOKUP(A59,'[1]Provider Master List'!$A:$V,22,FALSE)</f>
        <v>VCVP/VAVP</v>
      </c>
      <c r="H59" s="4" t="s">
        <v>13</v>
      </c>
      <c r="I59" s="11" t="s">
        <v>13</v>
      </c>
    </row>
    <row r="60" spans="1:10" x14ac:dyDescent="0.25">
      <c r="A60" s="5">
        <v>61542</v>
      </c>
      <c r="B60" s="4" t="str">
        <f>VLOOKUP(A60,'[1]Provider Master List'!$A:$V,2,FALSE)</f>
        <v>MOUNTAIN VIEW NATURAL MEDICINE BURLINGTON</v>
      </c>
      <c r="C60" s="4" t="str">
        <f>VLOOKUP(A60,'[1]Provider Master List'!$A:$V,15,FALSE)</f>
        <v>185 TILLEY DRIVE, SUITE 51</v>
      </c>
      <c r="D60" s="4" t="str">
        <f>VLOOKUP(A60,'[1]Provider Master List'!$A:$V,16,FALSE)</f>
        <v>SOUTH BURLINGTON</v>
      </c>
      <c r="E60" s="4" t="str">
        <f>VLOOKUP(A60,'[1]Provider Master List'!$A:$V,17,FALSE)</f>
        <v>VT</v>
      </c>
      <c r="F60" s="4" t="str">
        <f>VLOOKUP(A60,'[1]Provider Master List'!$A:$V,18,FALSE)</f>
        <v>05403</v>
      </c>
      <c r="G60" s="4" t="str">
        <f>VLOOKUP(A60,'[1]Provider Master List'!$A:$V,22,FALSE)</f>
        <v>VCVP/VAVP</v>
      </c>
      <c r="H60" s="4" t="s">
        <v>13</v>
      </c>
      <c r="I60" s="11" t="s">
        <v>13</v>
      </c>
    </row>
    <row r="61" spans="1:10" x14ac:dyDescent="0.25">
      <c r="A61" s="5">
        <v>61543</v>
      </c>
      <c r="B61" s="4" t="str">
        <f>VLOOKUP(A61,'[1]Provider Master List'!$A:$V,2,FALSE)</f>
        <v>RICHMOND FAMILY MEDICINE</v>
      </c>
      <c r="C61" s="4" t="str">
        <f>VLOOKUP(A61,'[1]Provider Master List'!$A:$V,15,FALSE)</f>
        <v>30 WEST MAIN STREET</v>
      </c>
      <c r="D61" s="4" t="str">
        <f>VLOOKUP(A61,'[1]Provider Master List'!$A:$V,16,FALSE)</f>
        <v>RICHMOND</v>
      </c>
      <c r="E61" s="4" t="str">
        <f>VLOOKUP(A61,'[1]Provider Master List'!$A:$V,17,FALSE)</f>
        <v>VT</v>
      </c>
      <c r="F61" s="4" t="str">
        <f>VLOOKUP(A61,'[1]Provider Master List'!$A:$V,18,FALSE)</f>
        <v>05477</v>
      </c>
      <c r="G61" s="4" t="str">
        <f>VLOOKUP(A61,'[1]Provider Master List'!$A:$V,22,FALSE)</f>
        <v>VCVP/VAVP</v>
      </c>
      <c r="H61" s="4" t="s">
        <v>13</v>
      </c>
      <c r="I61" s="11" t="s">
        <v>13</v>
      </c>
    </row>
    <row r="62" spans="1:10" x14ac:dyDescent="0.25">
      <c r="A62" s="5">
        <v>61544</v>
      </c>
      <c r="B62" s="4" t="str">
        <f>VLOOKUP(A62,'[1]Provider Master List'!$A:$V,2,FALSE)</f>
        <v>UVM MEDICAL CENTER- ADULT PRIMARY CARE- ESSEX</v>
      </c>
      <c r="C62" s="4" t="str">
        <f>VLOOKUP(A62,'[1]Provider Master List'!$A:$V,15,FALSE)</f>
        <v>2 ESSEX WAY</v>
      </c>
      <c r="D62" s="4" t="str">
        <f>VLOOKUP(A62,'[1]Provider Master List'!$A:$V,16,FALSE)</f>
        <v>ESSEX JUNCTION</v>
      </c>
      <c r="E62" s="4" t="str">
        <f>VLOOKUP(A62,'[1]Provider Master List'!$A:$V,17,FALSE)</f>
        <v>VT</v>
      </c>
      <c r="F62" s="4" t="str">
        <f>VLOOKUP(A62,'[1]Provider Master List'!$A:$V,18,FALSE)</f>
        <v>05452</v>
      </c>
      <c r="G62" s="4" t="str">
        <f>VLOOKUP(A62,'[1]Provider Master List'!$A:$V,22,FALSE)</f>
        <v>VCVP/VAVP</v>
      </c>
      <c r="H62" s="4" t="s">
        <v>13</v>
      </c>
      <c r="I62" s="4" t="s">
        <v>9</v>
      </c>
    </row>
    <row r="63" spans="1:10" x14ac:dyDescent="0.25">
      <c r="A63" s="5">
        <v>61547</v>
      </c>
      <c r="B63" s="4" t="str">
        <f>VLOOKUP(A63,'[1]Provider Master List'!$A:$V,2,FALSE)</f>
        <v>UVM MEDICAL CENTER- ADULT PRIMARY CARE- WILLISTON</v>
      </c>
      <c r="C63" s="4" t="str">
        <f>VLOOKUP(A63,'[1]Provider Master List'!$A:$V,15,FALSE)</f>
        <v>353 BLAIR PARK ROAD</v>
      </c>
      <c r="D63" s="4" t="str">
        <f>VLOOKUP(A63,'[1]Provider Master List'!$A:$V,16,FALSE)</f>
        <v>WILLISTON</v>
      </c>
      <c r="E63" s="4" t="str">
        <f>VLOOKUP(A63,'[1]Provider Master List'!$A:$V,17,FALSE)</f>
        <v>VT</v>
      </c>
      <c r="F63" s="4" t="str">
        <f>VLOOKUP(A63,'[1]Provider Master List'!$A:$V,18,FALSE)</f>
        <v>05495</v>
      </c>
      <c r="G63" s="4" t="str">
        <f>VLOOKUP(A63,'[1]Provider Master List'!$A:$V,22,FALSE)</f>
        <v>VCVP/VAVP</v>
      </c>
      <c r="H63" s="4" t="s">
        <v>13</v>
      </c>
      <c r="I63" s="4" t="s">
        <v>9</v>
      </c>
    </row>
    <row r="64" spans="1:10" x14ac:dyDescent="0.25">
      <c r="A64" s="5">
        <v>61548</v>
      </c>
      <c r="B64" s="4" t="str">
        <f>VLOOKUP(A64,'[1]Provider Master List'!$A:$V,2,FALSE)</f>
        <v>UVM MEDICAL CENTER- ADULT PRIMARY CARE- SOUTH BURLINGTON</v>
      </c>
      <c r="C64" s="4" t="str">
        <f>VLOOKUP(A64,'[1]Provider Master List'!$A:$V,15,FALSE)</f>
        <v>1 TIMBER LANE</v>
      </c>
      <c r="D64" s="4" t="str">
        <f>VLOOKUP(A64,'[1]Provider Master List'!$A:$V,16,FALSE)</f>
        <v>SOUTH BURLINGTON</v>
      </c>
      <c r="E64" s="4" t="str">
        <f>VLOOKUP(A64,'[1]Provider Master List'!$A:$V,17,FALSE)</f>
        <v>VT</v>
      </c>
      <c r="F64" s="4" t="str">
        <f>VLOOKUP(A64,'[1]Provider Master List'!$A:$V,18,FALSE)</f>
        <v>05403</v>
      </c>
      <c r="G64" s="4" t="str">
        <f>VLOOKUP(A64,'[1]Provider Master List'!$A:$V,22,FALSE)</f>
        <v>VCVP/VAVP</v>
      </c>
      <c r="H64" s="4" t="s">
        <v>13</v>
      </c>
      <c r="I64" s="4" t="s">
        <v>9</v>
      </c>
    </row>
    <row r="65" spans="1:10" x14ac:dyDescent="0.25">
      <c r="A65" s="5">
        <v>61549</v>
      </c>
      <c r="B65" s="4" t="str">
        <f>VLOOKUP(A65,'[1]Provider Master List'!$A:$V,2,FALSE)</f>
        <v>UVM MEDICAL CENTER- ADULT PRIMARY CARE- UHC</v>
      </c>
      <c r="C65" s="4" t="str">
        <f>VLOOKUP(A65,'[1]Provider Master List'!$A:$V,15,FALSE)</f>
        <v>1 SOUTH PROSPECT STREET</v>
      </c>
      <c r="D65" s="4" t="str">
        <f>VLOOKUP(A65,'[1]Provider Master List'!$A:$V,16,FALSE)</f>
        <v>BURLINGTON</v>
      </c>
      <c r="E65" s="4" t="str">
        <f>VLOOKUP(A65,'[1]Provider Master List'!$A:$V,17,FALSE)</f>
        <v>VT</v>
      </c>
      <c r="F65" s="4" t="str">
        <f>VLOOKUP(A65,'[1]Provider Master List'!$A:$V,18,FALSE)</f>
        <v>05402</v>
      </c>
      <c r="G65" s="4" t="str">
        <f>VLOOKUP(A65,'[1]Provider Master List'!$A:$V,22,FALSE)</f>
        <v>VCVP/VAVP</v>
      </c>
      <c r="H65" s="4" t="s">
        <v>13</v>
      </c>
      <c r="I65" s="4" t="s">
        <v>9</v>
      </c>
    </row>
    <row r="66" spans="1:10" x14ac:dyDescent="0.25">
      <c r="A66" s="6">
        <v>61551</v>
      </c>
      <c r="B66" s="4" t="str">
        <f>VLOOKUP(A66,'[1]Provider Master List'!$A:$V,2,FALSE)</f>
        <v>FRANK LANDRY MD PLC</v>
      </c>
      <c r="C66" s="4" t="str">
        <f>VLOOKUP(A66,'[1]Provider Master List'!$A:$V,15,FALSE)</f>
        <v>43 TIMBERLANE</v>
      </c>
      <c r="D66" s="4" t="str">
        <f>VLOOKUP(A66,'[1]Provider Master List'!$A:$V,16,FALSE)</f>
        <v>SOUTH BURLINGTON</v>
      </c>
      <c r="E66" s="4" t="str">
        <f>VLOOKUP(A66,'[1]Provider Master List'!$A:$V,17,FALSE)</f>
        <v>VT</v>
      </c>
      <c r="F66" s="4" t="str">
        <f>VLOOKUP(A66,'[1]Provider Master List'!$A:$V,18,FALSE)</f>
        <v>05403</v>
      </c>
      <c r="G66" s="4" t="str">
        <f>VLOOKUP(A66,'[1]Provider Master List'!$A:$V,22,FALSE)</f>
        <v>VAVP</v>
      </c>
      <c r="H66" s="4" t="s">
        <v>12</v>
      </c>
      <c r="I66" s="4" t="s">
        <v>9</v>
      </c>
    </row>
    <row r="67" spans="1:10" x14ac:dyDescent="0.25">
      <c r="A67" s="6">
        <v>61552</v>
      </c>
      <c r="B67" s="4" t="str">
        <f>VLOOKUP(A67,'[1]Provider Master List'!$A:$V,2,FALSE)</f>
        <v>ALICIA CUNNINGHAM MD</v>
      </c>
      <c r="C67" s="4" t="str">
        <f>VLOOKUP(A67,'[1]Provider Master List'!$A:$V,15,FALSE)</f>
        <v>181 S UNION STREET</v>
      </c>
      <c r="D67" s="4" t="str">
        <f>VLOOKUP(A67,'[1]Provider Master List'!$A:$V,16,FALSE)</f>
        <v>BURLINGTON</v>
      </c>
      <c r="E67" s="4" t="str">
        <f>VLOOKUP(A67,'[1]Provider Master List'!$A:$V,17,FALSE)</f>
        <v>VT</v>
      </c>
      <c r="F67" s="4" t="str">
        <f>VLOOKUP(A67,'[1]Provider Master List'!$A:$V,18,FALSE)</f>
        <v>05401</v>
      </c>
      <c r="G67" s="4" t="str">
        <f>VLOOKUP(A67,'[1]Provider Master List'!$A:$V,22,FALSE)</f>
        <v>VAVP</v>
      </c>
      <c r="H67" s="4" t="s">
        <v>12</v>
      </c>
      <c r="I67" s="11" t="s">
        <v>13</v>
      </c>
    </row>
    <row r="68" spans="1:10" x14ac:dyDescent="0.25">
      <c r="A68" s="7">
        <v>61563</v>
      </c>
      <c r="B68" s="4" t="str">
        <f>VLOOKUP(A68,'[1]Provider Master List'!$A:$V,2,FALSE)</f>
        <v>TIMBERLANE PEDIATRICS MILTON</v>
      </c>
      <c r="C68" s="4" t="str">
        <f>VLOOKUP(A68,'[1]Provider Master List'!$A:$V,15,FALSE)</f>
        <v>11 HAYDENBERRY DRIVE SUITE 103</v>
      </c>
      <c r="D68" s="4" t="str">
        <f>VLOOKUP(A68,'[1]Provider Master List'!$A:$V,16,FALSE)</f>
        <v>MILTON</v>
      </c>
      <c r="E68" s="4" t="str">
        <f>VLOOKUP(A68,'[1]Provider Master List'!$A:$V,17,FALSE)</f>
        <v>VT</v>
      </c>
      <c r="F68" s="4" t="str">
        <f>VLOOKUP(A68,'[1]Provider Master List'!$A:$V,18,FALSE)</f>
        <v>05468</v>
      </c>
      <c r="G68" s="4" t="str">
        <f>VLOOKUP(A68,'[1]Provider Master List'!$A:$V,22,FALSE)</f>
        <v>VCVP/VAVP</v>
      </c>
      <c r="H68" s="4" t="s">
        <v>13</v>
      </c>
      <c r="I68" s="11" t="s">
        <v>13</v>
      </c>
    </row>
    <row r="69" spans="1:10" x14ac:dyDescent="0.25">
      <c r="A69" s="7">
        <v>61565</v>
      </c>
      <c r="B69" s="4" t="str">
        <f>VLOOKUP(A69,'[1]Provider Master List'!$A:$V,2,FALSE)</f>
        <v>VERMONT NATURAL FAMILY MEDICINE</v>
      </c>
      <c r="C69" s="4" t="str">
        <f>VLOOKUP(A69,'[1]Provider Master List'!$A:$V,15,FALSE)</f>
        <v>13 KILBURN STREET</v>
      </c>
      <c r="D69" s="4" t="str">
        <f>VLOOKUP(A69,'[1]Provider Master List'!$A:$V,16,FALSE)</f>
        <v>BURLINGTON</v>
      </c>
      <c r="E69" s="4" t="str">
        <f>VLOOKUP(A69,'[1]Provider Master List'!$A:$V,17,FALSE)</f>
        <v>VT</v>
      </c>
      <c r="F69" s="4" t="str">
        <f>VLOOKUP(A69,'[1]Provider Master List'!$A:$V,18,FALSE)</f>
        <v>05401</v>
      </c>
      <c r="G69" s="4" t="str">
        <f>VLOOKUP(A69,'[1]Provider Master List'!$A:$V,22,FALSE)</f>
        <v>VCVP/VAVP</v>
      </c>
      <c r="H69" s="4" t="s">
        <v>13</v>
      </c>
      <c r="I69" s="11" t="s">
        <v>13</v>
      </c>
    </row>
    <row r="70" spans="1:10" x14ac:dyDescent="0.25">
      <c r="A70" s="7">
        <v>61566</v>
      </c>
      <c r="B70" s="4" t="str">
        <f>VLOOKUP(A70,'[1]Provider Master List'!$A:$V,2,FALSE)</f>
        <v>NATURAL FAMILY HEALTH PC BURLINGTON</v>
      </c>
      <c r="C70" s="4" t="str">
        <f>VLOOKUP(A70,'[1]Provider Master List'!$A:$V,15,FALSE)</f>
        <v>270 BATTERY STREET</v>
      </c>
      <c r="D70" s="4" t="str">
        <f>VLOOKUP(A70,'[1]Provider Master List'!$A:$V,16,FALSE)</f>
        <v>BURLINGTON</v>
      </c>
      <c r="E70" s="4" t="str">
        <f>VLOOKUP(A70,'[1]Provider Master List'!$A:$V,17,FALSE)</f>
        <v>VT</v>
      </c>
      <c r="F70" s="4" t="str">
        <f>VLOOKUP(A70,'[1]Provider Master List'!$A:$V,18,FALSE)</f>
        <v>05401</v>
      </c>
      <c r="G70" s="4" t="str">
        <f>VLOOKUP(A70,'[1]Provider Master List'!$A:$V,22,FALSE)</f>
        <v>VCVP/VAVP</v>
      </c>
      <c r="H70" s="4" t="s">
        <v>13</v>
      </c>
      <c r="I70" s="11" t="s">
        <v>13</v>
      </c>
    </row>
    <row r="71" spans="1:10" x14ac:dyDescent="0.25">
      <c r="A71" s="7">
        <v>61567</v>
      </c>
      <c r="B71" s="4" t="str">
        <f>VLOOKUP(A71,'[1]Provider Master List'!$A:$V,2,FALSE)</f>
        <v>MOUNTAIN VIEW NATURAL MEDICINE COLCHESTER</v>
      </c>
      <c r="C71" s="4" t="str">
        <f>VLOOKUP(A71,'[1]Provider Master List'!$A:$V,15,FALSE)</f>
        <v>302 MOUNTAIN VIEW DRIVE</v>
      </c>
      <c r="D71" s="4" t="str">
        <f>VLOOKUP(A71,'[1]Provider Master List'!$A:$V,16,FALSE)</f>
        <v>COLCHESTER</v>
      </c>
      <c r="E71" s="4" t="str">
        <f>VLOOKUP(A71,'[1]Provider Master List'!$A:$V,17,FALSE)</f>
        <v>VT</v>
      </c>
      <c r="F71" s="4" t="str">
        <f>VLOOKUP(A71,'[1]Provider Master List'!$A:$V,18,FALSE)</f>
        <v>05446</v>
      </c>
      <c r="G71" s="4" t="str">
        <f>VLOOKUP(A71,'[1]Provider Master List'!$A:$V,22,FALSE)</f>
        <v>VCVP/VAVP</v>
      </c>
      <c r="H71" s="4" t="s">
        <v>13</v>
      </c>
      <c r="I71" s="11" t="s">
        <v>13</v>
      </c>
    </row>
    <row r="72" spans="1:10" x14ac:dyDescent="0.25">
      <c r="A72" s="5">
        <v>61568</v>
      </c>
      <c r="B72" s="4" t="str">
        <f>VLOOKUP(A72,'[1]Provider Master List'!$A:$V,2,FALSE)</f>
        <v>UVM PEDIATRIC PRIMARY CARE BRF CLINIC</v>
      </c>
      <c r="C72" s="4" t="str">
        <f>VLOOKUP(A72,'[1]Provider Master List'!$A:$V,15,FALSE)</f>
        <v>20 ALLEN STREET</v>
      </c>
      <c r="D72" s="4" t="str">
        <f>VLOOKUP(A72,'[1]Provider Master List'!$A:$V,16,FALSE)</f>
        <v>BURLINGTON</v>
      </c>
      <c r="E72" s="4" t="str">
        <f>VLOOKUP(A72,'[1]Provider Master List'!$A:$V,17,FALSE)</f>
        <v>VT</v>
      </c>
      <c r="F72" s="4" t="str">
        <f>VLOOKUP(A72,'[1]Provider Master List'!$A:$V,18,FALSE)</f>
        <v>05401</v>
      </c>
      <c r="G72" s="4" t="str">
        <f>VLOOKUP(A72,'[1]Provider Master List'!$A:$V,22,FALSE)</f>
        <v>VCVP/VAVP</v>
      </c>
      <c r="H72" s="4" t="s">
        <v>13</v>
      </c>
      <c r="I72" s="4" t="s">
        <v>9</v>
      </c>
    </row>
    <row r="73" spans="1:10" x14ac:dyDescent="0.25">
      <c r="A73" s="5">
        <v>61592</v>
      </c>
      <c r="B73" s="4" t="str">
        <f>VLOOKUP(A73,'[1]Provider Master List'!$A:$V,2,FALSE)</f>
        <v>CHITTENDEN REGIONAL CORRECTIONAL FACILITY</v>
      </c>
      <c r="C73" s="4" t="str">
        <f>VLOOKUP(A73,'[1]Provider Master List'!$A:$V,15,FALSE)</f>
        <v>7 FARRELL STREET</v>
      </c>
      <c r="D73" s="4" t="str">
        <f>VLOOKUP(A73,'[1]Provider Master List'!$A:$V,16,FALSE)</f>
        <v>SOUTH BURLINGTON</v>
      </c>
      <c r="E73" s="4" t="str">
        <f>VLOOKUP(A73,'[1]Provider Master List'!$A:$V,17,FALSE)</f>
        <v>VT</v>
      </c>
      <c r="F73" s="4">
        <f>VLOOKUP(A73,'[1]Provider Master List'!$A:$V,18,FALSE)</f>
        <v>5403</v>
      </c>
      <c r="G73" s="4" t="str">
        <f>VLOOKUP(A73,'[1]Provider Master List'!$A:$V,22,FALSE)</f>
        <v>VAVP</v>
      </c>
      <c r="H73" s="4" t="s">
        <v>12</v>
      </c>
      <c r="I73" s="11" t="s">
        <v>13</v>
      </c>
    </row>
    <row r="74" spans="1:10" x14ac:dyDescent="0.25">
      <c r="A74" s="5">
        <v>61593</v>
      </c>
      <c r="B74" s="4" t="str">
        <f>VLOOKUP(A74,'[1]Provider Master List'!$A:$V,2,FALSE)</f>
        <v>CHCB GOOD HEALTH INTERNAL MEDICINE</v>
      </c>
      <c r="C74" s="4" t="str">
        <f>VLOOKUP(A74,'[1]Provider Master List'!$A:$V,15,FALSE)</f>
        <v>368 DORSET STREET</v>
      </c>
      <c r="D74" s="4" t="str">
        <f>VLOOKUP(A74,'[1]Provider Master List'!$A:$V,16,FALSE)</f>
        <v>SOUTH BURLINGTON</v>
      </c>
      <c r="E74" s="4" t="str">
        <f>VLOOKUP(A74,'[1]Provider Master List'!$A:$V,17,FALSE)</f>
        <v>VT</v>
      </c>
      <c r="F74" s="4" t="str">
        <f>VLOOKUP(A74,'[1]Provider Master List'!$A:$V,18,FALSE)</f>
        <v>05403</v>
      </c>
      <c r="G74" s="4" t="str">
        <f>VLOOKUP(A74,'[1]Provider Master List'!$A:$V,22,FALSE)</f>
        <v>VAVP</v>
      </c>
      <c r="H74" s="4" t="s">
        <v>12</v>
      </c>
      <c r="I74" s="11" t="s">
        <v>13</v>
      </c>
    </row>
    <row r="75" spans="1:10" x14ac:dyDescent="0.25">
      <c r="A75" s="5">
        <v>68001</v>
      </c>
      <c r="B75" s="4" t="str">
        <f>VLOOKUP(A75,'[1]Provider Master List'!$A:$V,2,FALSE)</f>
        <v>MOUNT ANTHONY PRIMARY CARE</v>
      </c>
      <c r="C75" s="4" t="str">
        <f>VLOOKUP(A75,'[1]Provider Master List'!$A:$V,15,FALSE)</f>
        <v>655 MAIN STREET; SUITE 1</v>
      </c>
      <c r="D75" s="4" t="str">
        <f>VLOOKUP(A75,'[1]Provider Master List'!$A:$V,16,FALSE)</f>
        <v>BENNINGTON</v>
      </c>
      <c r="E75" s="4" t="str">
        <f>VLOOKUP(A75,'[1]Provider Master List'!$A:$V,17,FALSE)</f>
        <v>VT</v>
      </c>
      <c r="F75" s="4" t="str">
        <f>VLOOKUP(A75,'[1]Provider Master List'!$A:$V,18,FALSE)</f>
        <v>05201</v>
      </c>
      <c r="G75" s="4" t="str">
        <f>VLOOKUP(A75,'[1]Provider Master List'!$A:$V,22,FALSE)</f>
        <v>VCVP/VAVP</v>
      </c>
      <c r="H75" s="4" t="s">
        <v>13</v>
      </c>
      <c r="I75" s="11" t="s">
        <v>13</v>
      </c>
    </row>
    <row r="76" spans="1:10" x14ac:dyDescent="0.25">
      <c r="A76" s="5">
        <v>68003</v>
      </c>
      <c r="B76" s="4" t="str">
        <f>VLOOKUP(A76,'[1]Provider Master List'!$A:$V,2,FALSE)</f>
        <v>BROOKSIDE PEDIATRICS</v>
      </c>
      <c r="C76" s="4" t="str">
        <f>VLOOKUP(A76,'[1]Provider Master List'!$A:$V,15,FALSE)</f>
        <v>194 NORTH STREET</v>
      </c>
      <c r="D76" s="4" t="str">
        <f>VLOOKUP(A76,'[1]Provider Master List'!$A:$V,16,FALSE)</f>
        <v>BENNINGTON</v>
      </c>
      <c r="E76" s="4" t="str">
        <f>VLOOKUP(A76,'[1]Provider Master List'!$A:$V,17,FALSE)</f>
        <v>VT</v>
      </c>
      <c r="F76" s="4" t="str">
        <f>VLOOKUP(A76,'[1]Provider Master List'!$A:$V,18,FALSE)</f>
        <v>05201</v>
      </c>
      <c r="G76" s="4" t="str">
        <f>VLOOKUP(A76,'[1]Provider Master List'!$A:$V,22,FALSE)</f>
        <v>VCVP/VAVP</v>
      </c>
      <c r="H76" s="4" t="s">
        <v>13</v>
      </c>
      <c r="I76" s="11" t="s">
        <v>13</v>
      </c>
    </row>
    <row r="77" spans="1:10" x14ac:dyDescent="0.25">
      <c r="A77" s="5">
        <v>68004</v>
      </c>
      <c r="B77" s="4" t="str">
        <f>VLOOKUP(A77,'[1]Provider Master List'!$A:$V,2,FALSE)</f>
        <v>GREEN MOUNTAIN PEDIATRICS, P.C.</v>
      </c>
      <c r="C77" s="4" t="str">
        <f>VLOOKUP(A77,'[1]Provider Master List'!$A:$V,15,FALSE)</f>
        <v>901 MAIN STREET</v>
      </c>
      <c r="D77" s="4" t="str">
        <f>VLOOKUP(A77,'[1]Provider Master List'!$A:$V,16,FALSE)</f>
        <v>BENNINGTON</v>
      </c>
      <c r="E77" s="4" t="str">
        <f>VLOOKUP(A77,'[1]Provider Master List'!$A:$V,17,FALSE)</f>
        <v>VT</v>
      </c>
      <c r="F77" s="4" t="str">
        <f>VLOOKUP(A77,'[1]Provider Master List'!$A:$V,18,FALSE)</f>
        <v>05201</v>
      </c>
      <c r="G77" s="4" t="str">
        <f>VLOOKUP(A77,'[1]Provider Master List'!$A:$V,22,FALSE)</f>
        <v>VCVP/VAVP</v>
      </c>
      <c r="H77" s="4" t="s">
        <v>13</v>
      </c>
      <c r="I77" s="11" t="s">
        <v>13</v>
      </c>
    </row>
    <row r="78" spans="1:10" x14ac:dyDescent="0.25">
      <c r="A78" s="9">
        <v>68005</v>
      </c>
      <c r="B78" s="10" t="str">
        <f>VLOOKUP(A78,'[1]Provider Master List'!$A:$V,2,FALSE)</f>
        <v>MANCHESTER MEDICAL CENTER</v>
      </c>
      <c r="C78" s="10" t="str">
        <f>VLOOKUP(A78,'[1]Provider Master List'!$A:$V,15,FALSE)</f>
        <v>34 BONNET ST.</v>
      </c>
      <c r="D78" s="10" t="str">
        <f>VLOOKUP(A78,'[1]Provider Master List'!$A:$V,16,FALSE)</f>
        <v>MANCHESTER CENTER</v>
      </c>
      <c r="E78" s="10" t="str">
        <f>VLOOKUP(A78,'[1]Provider Master List'!$A:$V,17,FALSE)</f>
        <v>VT</v>
      </c>
      <c r="F78" s="10" t="str">
        <f>VLOOKUP(A78,'[1]Provider Master List'!$A:$V,18,FALSE)</f>
        <v>05255</v>
      </c>
      <c r="G78" s="10" t="str">
        <f>VLOOKUP(A78,'[1]Provider Master List'!$A:$V,22,FALSE)</f>
        <v>VCVP/VAVP</v>
      </c>
      <c r="H78" s="10"/>
      <c r="I78" s="10"/>
      <c r="J78" s="4" t="s">
        <v>14</v>
      </c>
    </row>
    <row r="79" spans="1:10" x14ac:dyDescent="0.25">
      <c r="A79" s="5">
        <v>68006</v>
      </c>
      <c r="B79" s="4" t="str">
        <f>VLOOKUP(A79,'[1]Provider Master List'!$A:$V,2,FALSE)</f>
        <v>NORTHSHIRE MEDICAL CENTER</v>
      </c>
      <c r="C79" s="4" t="str">
        <f>VLOOKUP(A79,'[1]Provider Master List'!$A:$V,15,FALSE)</f>
        <v>5957 MAIN STREET</v>
      </c>
      <c r="D79" s="4" t="str">
        <f>VLOOKUP(A79,'[1]Provider Master List'!$A:$V,16,FALSE)</f>
        <v>MANCHESTER CENTER</v>
      </c>
      <c r="E79" s="4" t="str">
        <f>VLOOKUP(A79,'[1]Provider Master List'!$A:$V,17,FALSE)</f>
        <v>VT</v>
      </c>
      <c r="F79" s="4" t="str">
        <f>VLOOKUP(A79,'[1]Provider Master List'!$A:$V,18,FALSE)</f>
        <v>05255</v>
      </c>
      <c r="G79" s="4" t="str">
        <f>VLOOKUP(A79,'[1]Provider Master List'!$A:$V,22,FALSE)</f>
        <v>VCVP/VAVP</v>
      </c>
      <c r="H79" s="4" t="s">
        <v>13</v>
      </c>
      <c r="I79" s="11" t="s">
        <v>13</v>
      </c>
    </row>
    <row r="80" spans="1:10" x14ac:dyDescent="0.25">
      <c r="A80" s="5">
        <v>68007</v>
      </c>
      <c r="B80" s="4" t="str">
        <f>VLOOKUP(A80,'[1]Provider Master List'!$A:$V,2,FALSE)</f>
        <v>SHAFTSBURY MEDICAL ASSOCIATES</v>
      </c>
      <c r="C80" s="4" t="str">
        <f>VLOOKUP(A80,'[1]Provider Master List'!$A:$V,15,FALSE)</f>
        <v>P.O. BOX 379</v>
      </c>
      <c r="D80" s="4" t="str">
        <f>VLOOKUP(A80,'[1]Provider Master List'!$A:$V,16,FALSE)</f>
        <v>SHAFTSBURY</v>
      </c>
      <c r="E80" s="4" t="str">
        <f>VLOOKUP(A80,'[1]Provider Master List'!$A:$V,17,FALSE)</f>
        <v>VT</v>
      </c>
      <c r="F80" s="4" t="str">
        <f>VLOOKUP(A80,'[1]Provider Master List'!$A:$V,18,FALSE)</f>
        <v>05262</v>
      </c>
      <c r="G80" s="4" t="str">
        <f>VLOOKUP(A80,'[1]Provider Master List'!$A:$V,22,FALSE)</f>
        <v>VCVP/VAVP</v>
      </c>
      <c r="H80" s="4" t="s">
        <v>13</v>
      </c>
      <c r="I80" s="11" t="s">
        <v>13</v>
      </c>
    </row>
    <row r="81" spans="1:10" x14ac:dyDescent="0.25">
      <c r="A81" s="5">
        <v>68009</v>
      </c>
      <c r="B81" s="4" t="str">
        <f>VLOOKUP(A81,'[1]Provider Master List'!$A:$V,2,FALSE)</f>
        <v>WINGATE, ANGELA MD</v>
      </c>
      <c r="C81" s="4" t="str">
        <f>VLOOKUP(A81,'[1]Provider Master List'!$A:$V,15,FALSE)</f>
        <v>160 BENMONT AVENUE, SUITE 25</v>
      </c>
      <c r="D81" s="4" t="str">
        <f>VLOOKUP(A81,'[1]Provider Master List'!$A:$V,16,FALSE)</f>
        <v>BENNINGTON</v>
      </c>
      <c r="E81" s="4" t="str">
        <f>VLOOKUP(A81,'[1]Provider Master List'!$A:$V,17,FALSE)</f>
        <v>VT</v>
      </c>
      <c r="F81" s="4" t="str">
        <f>VLOOKUP(A81,'[1]Provider Master List'!$A:$V,18,FALSE)</f>
        <v>05201</v>
      </c>
      <c r="G81" s="4" t="str">
        <f>VLOOKUP(A81,'[1]Provider Master List'!$A:$V,22,FALSE)</f>
        <v>VCVP/VAVP</v>
      </c>
      <c r="H81" s="4" t="s">
        <v>13</v>
      </c>
      <c r="I81" s="11" t="s">
        <v>13</v>
      </c>
    </row>
    <row r="82" spans="1:10" x14ac:dyDescent="0.25">
      <c r="A82" s="5">
        <v>68011</v>
      </c>
      <c r="B82" s="4" t="str">
        <f>VLOOKUP(A82,'[1]Provider Master List'!$A:$V,2,FALSE)</f>
        <v>WOMEN AND CHILDREN SERV. OF SOUTHERN VT</v>
      </c>
      <c r="C82" s="4" t="str">
        <f>VLOOKUP(A82,'[1]Provider Master List'!$A:$V,15,FALSE)</f>
        <v>1009 DEPOT STREET</v>
      </c>
      <c r="D82" s="4" t="str">
        <f>VLOOKUP(A82,'[1]Provider Master List'!$A:$V,16,FALSE)</f>
        <v>MANCHESTER CENTER</v>
      </c>
      <c r="E82" s="4" t="str">
        <f>VLOOKUP(A82,'[1]Provider Master List'!$A:$V,17,FALSE)</f>
        <v>VT</v>
      </c>
      <c r="F82" s="4" t="str">
        <f>VLOOKUP(A82,'[1]Provider Master List'!$A:$V,18,FALSE)</f>
        <v>05255</v>
      </c>
      <c r="G82" s="4" t="str">
        <f>VLOOKUP(A82,'[1]Provider Master List'!$A:$V,22,FALSE)</f>
        <v>VCVP/VAVP</v>
      </c>
      <c r="H82" s="4" t="s">
        <v>13</v>
      </c>
      <c r="I82" s="11" t="s">
        <v>13</v>
      </c>
    </row>
    <row r="83" spans="1:10" x14ac:dyDescent="0.25">
      <c r="A83" s="5">
        <v>68014</v>
      </c>
      <c r="B83" s="4" t="str">
        <f>VLOOKUP(A83,'[1]Provider Master List'!$A:$V,2,FALSE)</f>
        <v>PLANNED PARENTHOOD NNE BENNINGTON</v>
      </c>
      <c r="C83" s="4" t="str">
        <f>VLOOKUP(A83,'[1]Provider Master List'!$A:$V,15,FALSE)</f>
        <v>210 SOUTH STREET, SUITE 4</v>
      </c>
      <c r="D83" s="4" t="str">
        <f>VLOOKUP(A83,'[1]Provider Master List'!$A:$V,16,FALSE)</f>
        <v>BENNINGTON</v>
      </c>
      <c r="E83" s="4" t="str">
        <f>VLOOKUP(A83,'[1]Provider Master List'!$A:$V,17,FALSE)</f>
        <v>VT</v>
      </c>
      <c r="F83" s="4" t="str">
        <f>VLOOKUP(A83,'[1]Provider Master List'!$A:$V,18,FALSE)</f>
        <v>05201</v>
      </c>
      <c r="G83" s="4" t="str">
        <f>VLOOKUP(A83,'[1]Provider Master List'!$A:$V,22,FALSE)</f>
        <v>VAVP</v>
      </c>
      <c r="H83" s="4" t="s">
        <v>12</v>
      </c>
      <c r="I83" s="11" t="s">
        <v>13</v>
      </c>
    </row>
    <row r="84" spans="1:10" x14ac:dyDescent="0.25">
      <c r="A84" s="5">
        <v>68015</v>
      </c>
      <c r="B84" s="4" t="str">
        <f>VLOOKUP(A84,'[1]Provider Master List'!$A:$V,2,FALSE)</f>
        <v>SVMC PEDIATRICS</v>
      </c>
      <c r="C84" s="4" t="str">
        <f>VLOOKUP(A84,'[1]Provider Master List'!$A:$V,15,FALSE)</f>
        <v>140 HOSPITAL DRIVE SUITE 210</v>
      </c>
      <c r="D84" s="4" t="str">
        <f>VLOOKUP(A84,'[1]Provider Master List'!$A:$V,16,FALSE)</f>
        <v>BENNINGTON</v>
      </c>
      <c r="E84" s="4" t="str">
        <f>VLOOKUP(A84,'[1]Provider Master List'!$A:$V,17,FALSE)</f>
        <v>VT</v>
      </c>
      <c r="F84" s="4" t="str">
        <f>VLOOKUP(A84,'[1]Provider Master List'!$A:$V,18,FALSE)</f>
        <v>05201</v>
      </c>
      <c r="G84" s="4" t="str">
        <f>VLOOKUP(A84,'[1]Provider Master List'!$A:$V,22,FALSE)</f>
        <v>VCVP/VAVP</v>
      </c>
      <c r="H84" s="4" t="s">
        <v>13</v>
      </c>
      <c r="I84" s="11" t="s">
        <v>13</v>
      </c>
    </row>
    <row r="85" spans="1:10" x14ac:dyDescent="0.25">
      <c r="A85" s="5">
        <v>68018</v>
      </c>
      <c r="B85" s="4" t="str">
        <f>VLOOKUP(A85,'[1]Provider Master List'!$A:$V,2,FALSE)</f>
        <v>WOOD, AVERY MD</v>
      </c>
      <c r="C85" s="4" t="str">
        <f>VLOOKUP(A85,'[1]Provider Master List'!$A:$V,15,FALSE)</f>
        <v>10 BANK STREET</v>
      </c>
      <c r="D85" s="4" t="str">
        <f>VLOOKUP(A85,'[1]Provider Master List'!$A:$V,16,FALSE)</f>
        <v>NORTH BENNINGTON</v>
      </c>
      <c r="E85" s="4" t="str">
        <f>VLOOKUP(A85,'[1]Provider Master List'!$A:$V,17,FALSE)</f>
        <v>VT</v>
      </c>
      <c r="F85" s="4" t="str">
        <f>VLOOKUP(A85,'[1]Provider Master List'!$A:$V,18,FALSE)</f>
        <v>05257</v>
      </c>
      <c r="G85" s="4" t="str">
        <f>VLOOKUP(A85,'[1]Provider Master List'!$A:$V,22,FALSE)</f>
        <v>VCVP/VAVP</v>
      </c>
      <c r="H85" s="4" t="s">
        <v>13</v>
      </c>
      <c r="I85" s="11" t="s">
        <v>13</v>
      </c>
    </row>
    <row r="86" spans="1:10" x14ac:dyDescent="0.25">
      <c r="A86" s="5">
        <v>68019</v>
      </c>
      <c r="B86" s="4" t="str">
        <f>VLOOKUP(A86,'[1]Provider Master List'!$A:$V,2,FALSE)</f>
        <v>SVMC-WOMENS &amp; CHILDRENS SERVICES</v>
      </c>
      <c r="C86" s="4" t="str">
        <f>VLOOKUP(A86,'[1]Provider Master List'!$A:$V,15,FALSE)</f>
        <v>100 HOSPITAL DRIVE</v>
      </c>
      <c r="D86" s="4" t="str">
        <f>VLOOKUP(A86,'[1]Provider Master List'!$A:$V,16,FALSE)</f>
        <v>BENNINGTON</v>
      </c>
      <c r="E86" s="4" t="str">
        <f>VLOOKUP(A86,'[1]Provider Master List'!$A:$V,17,FALSE)</f>
        <v>VT</v>
      </c>
      <c r="F86" s="4" t="str">
        <f>VLOOKUP(A86,'[1]Provider Master List'!$A:$V,18,FALSE)</f>
        <v>05201</v>
      </c>
      <c r="G86" s="4" t="str">
        <f>VLOOKUP(A86,'[1]Provider Master List'!$A:$V,22,FALSE)</f>
        <v>VCVP/VAVP</v>
      </c>
      <c r="H86" s="4" t="s">
        <v>9</v>
      </c>
      <c r="I86" s="4" t="s">
        <v>9</v>
      </c>
      <c r="J86" s="4" t="s">
        <v>11</v>
      </c>
    </row>
    <row r="87" spans="1:10" x14ac:dyDescent="0.25">
      <c r="A87" s="5">
        <v>68020</v>
      </c>
      <c r="B87" s="4" t="str">
        <f>VLOOKUP(A87,'[1]Provider Master List'!$A:$V,2,FALSE)</f>
        <v xml:space="preserve">SVMC PEDIATRICS AT NORTHSHIRE </v>
      </c>
      <c r="C87" s="4" t="str">
        <f>VLOOKUP(A87,'[1]Provider Master List'!$A:$V,15,FALSE)</f>
        <v>5957 MAIN STREET</v>
      </c>
      <c r="D87" s="4" t="str">
        <f>VLOOKUP(A87,'[1]Provider Master List'!$A:$V,16,FALSE)</f>
        <v>MANCHESTER CENTER</v>
      </c>
      <c r="E87" s="4" t="str">
        <f>VLOOKUP(A87,'[1]Provider Master List'!$A:$V,17,FALSE)</f>
        <v>VT</v>
      </c>
      <c r="F87" s="4" t="str">
        <f>VLOOKUP(A87,'[1]Provider Master List'!$A:$V,18,FALSE)</f>
        <v>05255</v>
      </c>
      <c r="G87" s="4" t="str">
        <f>VLOOKUP(A87,'[1]Provider Master List'!$A:$V,22,FALSE)</f>
        <v>VCVP/VAVP</v>
      </c>
      <c r="H87" s="4" t="s">
        <v>13</v>
      </c>
      <c r="I87" s="11" t="s">
        <v>13</v>
      </c>
    </row>
    <row r="88" spans="1:10" x14ac:dyDescent="0.25">
      <c r="A88" s="5">
        <v>68021</v>
      </c>
      <c r="B88" s="4" t="str">
        <f>VLOOKUP(A88,'[1]Provider Master List'!$A:$V,2,FALSE)</f>
        <v>SVMC MEDICAL ASSOCIATES</v>
      </c>
      <c r="C88" s="4" t="str">
        <f>VLOOKUP(A88,'[1]Provider Master List'!$A:$V,15,FALSE)</f>
        <v>140 HOSPITAL DRIVE SUITE 108</v>
      </c>
      <c r="D88" s="4" t="str">
        <f>VLOOKUP(A88,'[1]Provider Master List'!$A:$V,16,FALSE)</f>
        <v>BENNINGTON</v>
      </c>
      <c r="E88" s="4" t="str">
        <f>VLOOKUP(A88,'[1]Provider Master List'!$A:$V,17,FALSE)</f>
        <v>VT</v>
      </c>
      <c r="F88" s="4" t="str">
        <f>VLOOKUP(A88,'[1]Provider Master List'!$A:$V,18,FALSE)</f>
        <v>05201</v>
      </c>
      <c r="G88" s="4" t="str">
        <f>VLOOKUP(A88,'[1]Provider Master List'!$A:$V,22,FALSE)</f>
        <v>VAVP</v>
      </c>
      <c r="H88" s="4" t="s">
        <v>12</v>
      </c>
      <c r="I88" s="11" t="s">
        <v>13</v>
      </c>
    </row>
    <row r="89" spans="1:10" x14ac:dyDescent="0.25">
      <c r="A89" s="5">
        <v>68023</v>
      </c>
      <c r="B89" s="4" t="str">
        <f>VLOOKUP(A89,'[1]Provider Master List'!$A:$V,2,FALSE)</f>
        <v>SVMC OB/GYN</v>
      </c>
      <c r="C89" s="4" t="str">
        <f>VLOOKUP(A89,'[1]Provider Master List'!$A:$V,15,FALSE)</f>
        <v>140 HOSPITAL DRIVE SUITE 302</v>
      </c>
      <c r="D89" s="4" t="str">
        <f>VLOOKUP(A89,'[1]Provider Master List'!$A:$V,16,FALSE)</f>
        <v>BENNINGTON</v>
      </c>
      <c r="E89" s="4" t="str">
        <f>VLOOKUP(A89,'[1]Provider Master List'!$A:$V,17,FALSE)</f>
        <v>VT</v>
      </c>
      <c r="F89" s="4" t="str">
        <f>VLOOKUP(A89,'[1]Provider Master List'!$A:$V,18,FALSE)</f>
        <v>05201</v>
      </c>
      <c r="G89" s="4" t="str">
        <f>VLOOKUP(A89,'[1]Provider Master List'!$A:$V,22,FALSE)</f>
        <v>VCVP/VAVP</v>
      </c>
      <c r="H89" s="4" t="s">
        <v>13</v>
      </c>
      <c r="I89" s="11" t="s">
        <v>13</v>
      </c>
    </row>
    <row r="90" spans="1:10" x14ac:dyDescent="0.25">
      <c r="A90" s="5">
        <v>68024</v>
      </c>
      <c r="B90" s="4" t="str">
        <f>VLOOKUP(A90,'[1]Provider Master List'!$A:$V,2,FALSE)</f>
        <v>BATTENKILL VALLEY HEALTH CENTER, INC.</v>
      </c>
      <c r="C90" s="4" t="str">
        <f>VLOOKUP(A90,'[1]Provider Master List'!$A:$V,15,FALSE)</f>
        <v>P.O. BOX 61</v>
      </c>
      <c r="D90" s="4" t="str">
        <f>VLOOKUP(A90,'[1]Provider Master List'!$A:$V,16,FALSE)</f>
        <v>ARLINGTON</v>
      </c>
      <c r="E90" s="4" t="str">
        <f>VLOOKUP(A90,'[1]Provider Master List'!$A:$V,17,FALSE)</f>
        <v>VT</v>
      </c>
      <c r="F90" s="4" t="str">
        <f>VLOOKUP(A90,'[1]Provider Master List'!$A:$V,18,FALSE)</f>
        <v>05250</v>
      </c>
      <c r="G90" s="4" t="str">
        <f>VLOOKUP(A90,'[1]Provider Master List'!$A:$V,22,FALSE)</f>
        <v>VCVP/VAVP</v>
      </c>
      <c r="H90" s="4" t="s">
        <v>13</v>
      </c>
      <c r="I90" s="11" t="s">
        <v>13</v>
      </c>
    </row>
    <row r="91" spans="1:10" x14ac:dyDescent="0.25">
      <c r="A91" s="5">
        <v>68026</v>
      </c>
      <c r="B91" s="4" t="str">
        <f>VLOOKUP(A91,'[1]Provider Master List'!$A:$V,2,FALSE)</f>
        <v>SVMC POWNAL CAMPUS</v>
      </c>
      <c r="C91" s="4" t="str">
        <f>VLOOKUP(A91,'[1]Provider Master List'!$A:$V,15,FALSE)</f>
        <v>7237 ROUTE 7</v>
      </c>
      <c r="D91" s="4" t="str">
        <f>VLOOKUP(A91,'[1]Provider Master List'!$A:$V,16,FALSE)</f>
        <v>POWNAL</v>
      </c>
      <c r="E91" s="4" t="str">
        <f>VLOOKUP(A91,'[1]Provider Master List'!$A:$V,17,FALSE)</f>
        <v>VT</v>
      </c>
      <c r="F91" s="4" t="str">
        <f>VLOOKUP(A91,'[1]Provider Master List'!$A:$V,18,FALSE)</f>
        <v>05261</v>
      </c>
      <c r="G91" s="4" t="str">
        <f>VLOOKUP(A91,'[1]Provider Master List'!$A:$V,22,FALSE)</f>
        <v>VCVP/VAVP</v>
      </c>
      <c r="H91" s="4" t="s">
        <v>13</v>
      </c>
      <c r="I91" s="11" t="s">
        <v>13</v>
      </c>
    </row>
    <row r="92" spans="1:10" x14ac:dyDescent="0.25">
      <c r="A92" s="5">
        <v>68034</v>
      </c>
      <c r="B92" s="4" t="str">
        <f>VLOOKUP(A92,'[1]Provider Master List'!$A:$V,2,FALSE)</f>
        <v>BENNINGTON FREE CLINIC</v>
      </c>
      <c r="C92" s="4" t="str">
        <f>VLOOKUP(A92,'[1]Provider Master List'!$A:$V,15,FALSE)</f>
        <v>121 DEPOT STREET</v>
      </c>
      <c r="D92" s="4" t="str">
        <f>VLOOKUP(A92,'[1]Provider Master List'!$A:$V,16,FALSE)</f>
        <v>BENNINGTON</v>
      </c>
      <c r="E92" s="4" t="str">
        <f>VLOOKUP(A92,'[1]Provider Master List'!$A:$V,17,FALSE)</f>
        <v>VT</v>
      </c>
      <c r="F92" s="4" t="str">
        <f>VLOOKUP(A92,'[1]Provider Master List'!$A:$V,18,FALSE)</f>
        <v>05201</v>
      </c>
      <c r="G92" s="4" t="str">
        <f>VLOOKUP(A92,'[1]Provider Master List'!$A:$V,22,FALSE)</f>
        <v>VAVP</v>
      </c>
      <c r="H92" s="4" t="s">
        <v>12</v>
      </c>
      <c r="I92" s="11" t="s">
        <v>13</v>
      </c>
    </row>
    <row r="93" spans="1:10" x14ac:dyDescent="0.25">
      <c r="A93" s="5">
        <v>68035</v>
      </c>
      <c r="B93" s="4" t="str">
        <f>VLOOKUP(A93,'[1]Provider Master List'!$A:$V,2,FALSE)</f>
        <v>ERIC SEYFERTH MD</v>
      </c>
      <c r="C93" s="4" t="str">
        <f>VLOOKUP(A93,'[1]Provider Master List'!$A:$V,15,FALSE)</f>
        <v>140 HOSPITAL DRIVE SUITE 310</v>
      </c>
      <c r="D93" s="4" t="str">
        <f>VLOOKUP(A93,'[1]Provider Master List'!$A:$V,16,FALSE)</f>
        <v>BENNINGTON</v>
      </c>
      <c r="E93" s="4" t="str">
        <f>VLOOKUP(A93,'[1]Provider Master List'!$A:$V,17,FALSE)</f>
        <v>VT</v>
      </c>
      <c r="F93" s="4" t="str">
        <f>VLOOKUP(A93,'[1]Provider Master List'!$A:$V,18,FALSE)</f>
        <v>05201</v>
      </c>
      <c r="G93" s="4" t="str">
        <f>VLOOKUP(A93,'[1]Provider Master List'!$A:$V,22,FALSE)</f>
        <v>VAVP</v>
      </c>
      <c r="H93" s="4" t="s">
        <v>12</v>
      </c>
      <c r="I93" s="11" t="s">
        <v>13</v>
      </c>
    </row>
    <row r="94" spans="1:10" x14ac:dyDescent="0.25">
      <c r="A94" s="5">
        <v>68101</v>
      </c>
      <c r="B94" s="4" t="str">
        <f>VLOOKUP(A94,'[1]Provider Master List'!$A:$V,2,FALSE)</f>
        <v>BETHEL HEALTH CENTER</v>
      </c>
      <c r="C94" s="4" t="str">
        <f>VLOOKUP(A94,'[1]Provider Master List'!$A:$V,15,FALSE)</f>
        <v>1823 VT ROUTE 107</v>
      </c>
      <c r="D94" s="4" t="str">
        <f>VLOOKUP(A94,'[1]Provider Master List'!$A:$V,16,FALSE)</f>
        <v>BETHEL</v>
      </c>
      <c r="E94" s="4" t="str">
        <f>VLOOKUP(A94,'[1]Provider Master List'!$A:$V,17,FALSE)</f>
        <v>VT</v>
      </c>
      <c r="F94" s="4" t="str">
        <f>VLOOKUP(A94,'[1]Provider Master List'!$A:$V,18,FALSE)</f>
        <v>05032</v>
      </c>
      <c r="G94" s="4" t="str">
        <f>VLOOKUP(A94,'[1]Provider Master List'!$A:$V,22,FALSE)</f>
        <v>VCVP/VAVP</v>
      </c>
      <c r="H94" s="4" t="s">
        <v>13</v>
      </c>
      <c r="I94" s="11" t="s">
        <v>9</v>
      </c>
    </row>
    <row r="95" spans="1:10" x14ac:dyDescent="0.25">
      <c r="A95" s="5">
        <v>68102</v>
      </c>
      <c r="B95" s="4" t="str">
        <f>VLOOKUP(A95,'[1]Provider Master List'!$A:$V,2,FALSE)</f>
        <v>UPPER VALLEY PEDIATRICS-BRADFORD</v>
      </c>
      <c r="C95" s="4" t="str">
        <f>VLOOKUP(A95,'[1]Provider Master List'!$A:$V,15,FALSE)</f>
        <v>331 UPPER PLAIN</v>
      </c>
      <c r="D95" s="4" t="str">
        <f>VLOOKUP(A95,'[1]Provider Master List'!$A:$V,16,FALSE)</f>
        <v>BRADFORD</v>
      </c>
      <c r="E95" s="4" t="str">
        <f>VLOOKUP(A95,'[1]Provider Master List'!$A:$V,17,FALSE)</f>
        <v>VT</v>
      </c>
      <c r="F95" s="4" t="str">
        <f>VLOOKUP(A95,'[1]Provider Master List'!$A:$V,18,FALSE)</f>
        <v>05033</v>
      </c>
      <c r="G95" s="4" t="str">
        <f>VLOOKUP(A95,'[1]Provider Master List'!$A:$V,22,FALSE)</f>
        <v>VCVP/VAVP</v>
      </c>
      <c r="H95" s="4" t="s">
        <v>13</v>
      </c>
      <c r="I95" s="11" t="s">
        <v>9</v>
      </c>
    </row>
    <row r="96" spans="1:10" x14ac:dyDescent="0.25">
      <c r="A96" s="5">
        <v>68103</v>
      </c>
      <c r="B96" s="4" t="str">
        <f>VLOOKUP(A96,'[1]Provider Master List'!$A:$V,2,FALSE)</f>
        <v>LITTLE RIVERS BRADFORD</v>
      </c>
      <c r="C96" s="4" t="str">
        <f>VLOOKUP(A96,'[1]Provider Master List'!$A:$V,15,FALSE)</f>
        <v>P.O. BOX 318</v>
      </c>
      <c r="D96" s="4" t="str">
        <f>VLOOKUP(A96,'[1]Provider Master List'!$A:$V,16,FALSE)</f>
        <v>BRADFORD</v>
      </c>
      <c r="E96" s="4" t="str">
        <f>VLOOKUP(A96,'[1]Provider Master List'!$A:$V,17,FALSE)</f>
        <v>VT</v>
      </c>
      <c r="F96" s="4" t="str">
        <f>VLOOKUP(A96,'[1]Provider Master List'!$A:$V,18,FALSE)</f>
        <v>05033</v>
      </c>
      <c r="G96" s="4" t="str">
        <f>VLOOKUP(A96,'[1]Provider Master List'!$A:$V,22,FALSE)</f>
        <v>VCVP/VAVP</v>
      </c>
      <c r="H96" s="4" t="s">
        <v>13</v>
      </c>
      <c r="I96" s="11" t="s">
        <v>13</v>
      </c>
    </row>
    <row r="97" spans="1:10" x14ac:dyDescent="0.25">
      <c r="A97" s="5">
        <v>68104</v>
      </c>
      <c r="B97" s="4" t="str">
        <f>VLOOKUP(A97,'[1]Provider Master List'!$A:$V,2,FALSE)</f>
        <v>GIFFORD PRIMARY CARE</v>
      </c>
      <c r="C97" s="4" t="str">
        <f>VLOOKUP(A97,'[1]Provider Master List'!$A:$V,15,FALSE)</f>
        <v>44 SOUTH MAIN STREET</v>
      </c>
      <c r="D97" s="4" t="str">
        <f>VLOOKUP(A97,'[1]Provider Master List'!$A:$V,16,FALSE)</f>
        <v>RANDOLPH</v>
      </c>
      <c r="E97" s="4" t="str">
        <f>VLOOKUP(A97,'[1]Provider Master List'!$A:$V,17,FALSE)</f>
        <v>VT</v>
      </c>
      <c r="F97" s="4" t="str">
        <f>VLOOKUP(A97,'[1]Provider Master List'!$A:$V,18,FALSE)</f>
        <v>05060</v>
      </c>
      <c r="G97" s="4" t="str">
        <f>VLOOKUP(A97,'[1]Provider Master List'!$A:$V,22,FALSE)</f>
        <v>VCVP/VAVP</v>
      </c>
      <c r="H97" s="4" t="s">
        <v>13</v>
      </c>
      <c r="I97" s="4" t="s">
        <v>9</v>
      </c>
    </row>
    <row r="98" spans="1:10" x14ac:dyDescent="0.25">
      <c r="A98" s="5">
        <v>68105</v>
      </c>
      <c r="B98" s="4" t="str">
        <f>VLOOKUP(A98,'[1]Provider Master List'!$A:$V,2,FALSE)</f>
        <v>GIFFORD PEDIATRICS</v>
      </c>
      <c r="C98" s="4" t="str">
        <f>VLOOKUP(A98,'[1]Provider Master List'!$A:$V,15,FALSE)</f>
        <v>44 SOUTH MAIN STREET</v>
      </c>
      <c r="D98" s="4" t="str">
        <f>VLOOKUP(A98,'[1]Provider Master List'!$A:$V,16,FALSE)</f>
        <v>RANDOLPH</v>
      </c>
      <c r="E98" s="4" t="str">
        <f>VLOOKUP(A98,'[1]Provider Master List'!$A:$V,17,FALSE)</f>
        <v>VT</v>
      </c>
      <c r="F98" s="4" t="str">
        <f>VLOOKUP(A98,'[1]Provider Master List'!$A:$V,18,FALSE)</f>
        <v>05060</v>
      </c>
      <c r="G98" s="4" t="str">
        <f>VLOOKUP(A98,'[1]Provider Master List'!$A:$V,22,FALSE)</f>
        <v>VCVP/VAVP</v>
      </c>
      <c r="H98" s="4" t="s">
        <v>13</v>
      </c>
      <c r="I98" s="4" t="s">
        <v>9</v>
      </c>
    </row>
    <row r="99" spans="1:10" x14ac:dyDescent="0.25">
      <c r="A99" s="5">
        <v>68106</v>
      </c>
      <c r="B99" s="4" t="str">
        <f>VLOOKUP(A99,'[1]Provider Master List'!$A:$V,2,FALSE)</f>
        <v>ROCHESTER HEALTH CENTER</v>
      </c>
      <c r="C99" s="4" t="str">
        <f>VLOOKUP(A99,'[1]Provider Master List'!$A:$V,15,FALSE)</f>
        <v>235 SOUTH MAIN STREET</v>
      </c>
      <c r="D99" s="4" t="str">
        <f>VLOOKUP(A99,'[1]Provider Master List'!$A:$V,16,FALSE)</f>
        <v>ROCHESTER</v>
      </c>
      <c r="E99" s="4" t="str">
        <f>VLOOKUP(A99,'[1]Provider Master List'!$A:$V,17,FALSE)</f>
        <v>VT</v>
      </c>
      <c r="F99" s="4" t="str">
        <f>VLOOKUP(A99,'[1]Provider Master List'!$A:$V,18,FALSE)</f>
        <v>05767</v>
      </c>
      <c r="G99" s="4" t="str">
        <f>VLOOKUP(A99,'[1]Provider Master List'!$A:$V,22,FALSE)</f>
        <v>VCVP/VAVP</v>
      </c>
      <c r="H99" s="4" t="s">
        <v>13</v>
      </c>
      <c r="I99" s="4" t="s">
        <v>9</v>
      </c>
    </row>
    <row r="100" spans="1:10" x14ac:dyDescent="0.25">
      <c r="A100" s="5">
        <v>68108</v>
      </c>
      <c r="B100" s="4" t="str">
        <f>VLOOKUP(A100,'[1]Provider Master List'!$A:$V,2,FALSE)</f>
        <v>WHITE RIVER FAMILY PRACTICE</v>
      </c>
      <c r="C100" s="4" t="str">
        <f>VLOOKUP(A100,'[1]Provider Master List'!$A:$V,15,FALSE)</f>
        <v>331 OLCOTT DRIVE, SUITE U3</v>
      </c>
      <c r="D100" s="4" t="str">
        <f>VLOOKUP(A100,'[1]Provider Master List'!$A:$V,16,FALSE)</f>
        <v>WHITE RIVER JCT</v>
      </c>
      <c r="E100" s="4" t="str">
        <f>VLOOKUP(A100,'[1]Provider Master List'!$A:$V,17,FALSE)</f>
        <v>VT</v>
      </c>
      <c r="F100" s="4" t="str">
        <f>VLOOKUP(A100,'[1]Provider Master List'!$A:$V,18,FALSE)</f>
        <v>05001</v>
      </c>
      <c r="G100" s="4" t="str">
        <f>VLOOKUP(A100,'[1]Provider Master List'!$A:$V,22,FALSE)</f>
        <v>VCVP/VAVP</v>
      </c>
      <c r="H100" s="4" t="s">
        <v>13</v>
      </c>
      <c r="I100" s="4" t="s">
        <v>9</v>
      </c>
    </row>
    <row r="101" spans="1:10" x14ac:dyDescent="0.25">
      <c r="A101" s="5">
        <v>68109</v>
      </c>
      <c r="B101" s="4" t="str">
        <f>VLOOKUP(A101,'[1]Provider Master List'!$A:$V,2,FALSE)</f>
        <v>OTTAUQUECHEE HEALTH CENTER</v>
      </c>
      <c r="C101" s="4" t="str">
        <f>VLOOKUP(A101,'[1]Provider Master List'!$A:$V,15,FALSE)</f>
        <v>32 PLEASANT STREET</v>
      </c>
      <c r="D101" s="4" t="str">
        <f>VLOOKUP(A101,'[1]Provider Master List'!$A:$V,16,FALSE)</f>
        <v>WOODSTOCK</v>
      </c>
      <c r="E101" s="4" t="str">
        <f>VLOOKUP(A101,'[1]Provider Master List'!$A:$V,17,FALSE)</f>
        <v>VT</v>
      </c>
      <c r="F101" s="4" t="str">
        <f>VLOOKUP(A101,'[1]Provider Master List'!$A:$V,18,FALSE)</f>
        <v>05091</v>
      </c>
      <c r="G101" s="4" t="str">
        <f>VLOOKUP(A101,'[1]Provider Master List'!$A:$V,22,FALSE)</f>
        <v>VCVP/VAVP</v>
      </c>
      <c r="H101" s="4" t="s">
        <v>13</v>
      </c>
      <c r="I101" s="11" t="s">
        <v>9</v>
      </c>
    </row>
    <row r="102" spans="1:10" x14ac:dyDescent="0.25">
      <c r="A102" s="5">
        <v>68110</v>
      </c>
      <c r="B102" s="4" t="str">
        <f>VLOOKUP(A102,'[1]Provider Master List'!$A:$V,2,FALSE)</f>
        <v>SOUTH ROYALTON HEALTH CENTER</v>
      </c>
      <c r="C102" s="4" t="str">
        <f>VLOOKUP(A102,'[1]Provider Master List'!$A:$V,15,FALSE)</f>
        <v>P.O. BOX 119</v>
      </c>
      <c r="D102" s="4" t="str">
        <f>VLOOKUP(A102,'[1]Provider Master List'!$A:$V,16,FALSE)</f>
        <v>SOUTH ROYALTON</v>
      </c>
      <c r="E102" s="4" t="str">
        <f>VLOOKUP(A102,'[1]Provider Master List'!$A:$V,17,FALSE)</f>
        <v>VT</v>
      </c>
      <c r="F102" s="4" t="str">
        <f>VLOOKUP(A102,'[1]Provider Master List'!$A:$V,18,FALSE)</f>
        <v>05068</v>
      </c>
      <c r="G102" s="4" t="str">
        <f>VLOOKUP(A102,'[1]Provider Master List'!$A:$V,22,FALSE)</f>
        <v>VCVP/VAVP</v>
      </c>
      <c r="H102" s="4" t="s">
        <v>13</v>
      </c>
      <c r="I102" s="11" t="s">
        <v>13</v>
      </c>
    </row>
    <row r="103" spans="1:10" x14ac:dyDescent="0.25">
      <c r="A103" s="5">
        <v>68111</v>
      </c>
      <c r="B103" s="4" t="str">
        <f>VLOOKUP(A103,'[1]Provider Master List'!$A:$V,2,FALSE)</f>
        <v>CHELSEA HEALTH CENTER</v>
      </c>
      <c r="C103" s="4" t="str">
        <f>VLOOKUP(A103,'[1]Provider Master List'!$A:$V,15,FALSE)</f>
        <v>P.O. BOX 128</v>
      </c>
      <c r="D103" s="4" t="str">
        <f>VLOOKUP(A103,'[1]Provider Master List'!$A:$V,16,FALSE)</f>
        <v>CHELSEA</v>
      </c>
      <c r="E103" s="4" t="str">
        <f>VLOOKUP(A103,'[1]Provider Master List'!$A:$V,17,FALSE)</f>
        <v>VT</v>
      </c>
      <c r="F103" s="4" t="str">
        <f>VLOOKUP(A103,'[1]Provider Master List'!$A:$V,18,FALSE)</f>
        <v>05038</v>
      </c>
      <c r="G103" s="4" t="str">
        <f>VLOOKUP(A103,'[1]Provider Master List'!$A:$V,22,FALSE)</f>
        <v>VCVP/VAVP</v>
      </c>
      <c r="H103" s="4" t="s">
        <v>13</v>
      </c>
      <c r="I103" s="11" t="s">
        <v>9</v>
      </c>
    </row>
    <row r="104" spans="1:10" x14ac:dyDescent="0.25">
      <c r="A104" s="5">
        <v>68112</v>
      </c>
      <c r="B104" s="4" t="str">
        <f>VLOOKUP(A104,'[1]Provider Master List'!$A:$V,2,FALSE)</f>
        <v>LITTLE RIVERS HC - EAST CORINTH</v>
      </c>
      <c r="C104" s="4" t="str">
        <f>VLOOKUP(A104,'[1]Provider Master List'!$A:$V,15,FALSE)</f>
        <v>P.O. BOX A</v>
      </c>
      <c r="D104" s="4" t="str">
        <f>VLOOKUP(A104,'[1]Provider Master List'!$A:$V,16,FALSE)</f>
        <v>EAST CORINTH</v>
      </c>
      <c r="E104" s="4" t="str">
        <f>VLOOKUP(A104,'[1]Provider Master List'!$A:$V,17,FALSE)</f>
        <v>VT</v>
      </c>
      <c r="F104" s="4" t="str">
        <f>VLOOKUP(A104,'[1]Provider Master List'!$A:$V,18,FALSE)</f>
        <v>05040</v>
      </c>
      <c r="G104" s="4" t="str">
        <f>VLOOKUP(A104,'[1]Provider Master List'!$A:$V,22,FALSE)</f>
        <v>VCVP/VAVP</v>
      </c>
      <c r="H104" s="4" t="s">
        <v>13</v>
      </c>
      <c r="I104" s="11" t="s">
        <v>13</v>
      </c>
    </row>
    <row r="105" spans="1:10" x14ac:dyDescent="0.25">
      <c r="A105" s="5">
        <v>68115</v>
      </c>
      <c r="B105" s="4" t="str">
        <f>VLOOKUP(A105,'[1]Provider Master List'!$A:$V,2,FALSE)</f>
        <v>VALLEY VISTA</v>
      </c>
      <c r="C105" s="4" t="str">
        <f>VLOOKUP(A105,'[1]Provider Master List'!$A:$V,15,FALSE)</f>
        <v>23 UPPER PLAIN ROAD</v>
      </c>
      <c r="D105" s="4" t="str">
        <f>VLOOKUP(A105,'[1]Provider Master List'!$A:$V,16,FALSE)</f>
        <v>BRADFORD</v>
      </c>
      <c r="E105" s="4" t="str">
        <f>VLOOKUP(A105,'[1]Provider Master List'!$A:$V,17,FALSE)</f>
        <v>VT</v>
      </c>
      <c r="F105" s="4">
        <f>VLOOKUP(A105,'[1]Provider Master List'!$A:$V,18,FALSE)</f>
        <v>5033</v>
      </c>
      <c r="G105" s="4" t="str">
        <f>VLOOKUP(A105,'[1]Provider Master List'!$A:$V,22,FALSE)</f>
        <v>VAVP</v>
      </c>
      <c r="H105" s="4" t="s">
        <v>12</v>
      </c>
      <c r="I105" s="11" t="s">
        <v>13</v>
      </c>
    </row>
    <row r="106" spans="1:10" x14ac:dyDescent="0.25">
      <c r="A106" s="5">
        <v>68116</v>
      </c>
      <c r="B106" s="4" t="str">
        <f>VLOOKUP(A106,'[1]Provider Master List'!$A:$V,2,FALSE)</f>
        <v>GIFFORD MEDICAL CTR OBGYN/MIDWIFERY</v>
      </c>
      <c r="C106" s="4" t="str">
        <f>VLOOKUP(A106,'[1]Provider Master List'!$A:$V,15,FALSE)</f>
        <v>36 SOUTH MAIN STREET</v>
      </c>
      <c r="D106" s="4" t="str">
        <f>VLOOKUP(A106,'[1]Provider Master List'!$A:$V,16,FALSE)</f>
        <v>RANDOLPH</v>
      </c>
      <c r="E106" s="4" t="str">
        <f>VLOOKUP(A106,'[1]Provider Master List'!$A:$V,17,FALSE)</f>
        <v>VT</v>
      </c>
      <c r="F106" s="4" t="str">
        <f>VLOOKUP(A106,'[1]Provider Master List'!$A:$V,18,FALSE)</f>
        <v>05060</v>
      </c>
      <c r="G106" s="4" t="str">
        <f>VLOOKUP(A106,'[1]Provider Master List'!$A:$V,22,FALSE)</f>
        <v>VCVP/VAVP</v>
      </c>
      <c r="H106" s="4" t="s">
        <v>13</v>
      </c>
      <c r="I106" s="4" t="s">
        <v>9</v>
      </c>
    </row>
    <row r="107" spans="1:10" x14ac:dyDescent="0.25">
      <c r="A107" s="5">
        <v>68117</v>
      </c>
      <c r="B107" s="4" t="str">
        <f>VLOOKUP(A107,'[1]Provider Master List'!$A:$V,2,FALSE)</f>
        <v>GIFFORD MEDICAL BIRTH CENTER</v>
      </c>
      <c r="C107" s="4" t="str">
        <f>VLOOKUP(A107,'[1]Provider Master List'!$A:$V,15,FALSE)</f>
        <v>44 SOUTH MAIN STREET</v>
      </c>
      <c r="D107" s="4" t="str">
        <f>VLOOKUP(A107,'[1]Provider Master List'!$A:$V,16,FALSE)</f>
        <v>RANDOLPH</v>
      </c>
      <c r="E107" s="4" t="str">
        <f>VLOOKUP(A107,'[1]Provider Master List'!$A:$V,17,FALSE)</f>
        <v>VT</v>
      </c>
      <c r="F107" s="4" t="str">
        <f>VLOOKUP(A107,'[1]Provider Master List'!$A:$V,18,FALSE)</f>
        <v>05060-0000</v>
      </c>
      <c r="G107" s="4" t="str">
        <f>VLOOKUP(A107,'[1]Provider Master List'!$A:$V,22,FALSE)</f>
        <v xml:space="preserve">VCVP </v>
      </c>
      <c r="H107" s="4" t="s">
        <v>9</v>
      </c>
      <c r="I107" s="4" t="s">
        <v>12</v>
      </c>
      <c r="J107" s="4" t="s">
        <v>11</v>
      </c>
    </row>
    <row r="108" spans="1:10" x14ac:dyDescent="0.25">
      <c r="A108" s="5">
        <v>68119</v>
      </c>
      <c r="B108" s="4" t="str">
        <f>VLOOKUP(A108,'[1]Provider Master List'!$A:$V,2,FALSE)</f>
        <v>UPPER VALLEY PEDIATRICS -THETFORD</v>
      </c>
      <c r="C108" s="4" t="str">
        <f>VLOOKUP(A108,'[1]Provider Master List'!$A:$V,15,FALSE)</f>
        <v>332 RTE 113</v>
      </c>
      <c r="D108" s="4" t="str">
        <f>VLOOKUP(A108,'[1]Provider Master List'!$A:$V,16,FALSE)</f>
        <v>THETFORD</v>
      </c>
      <c r="E108" s="4" t="str">
        <f>VLOOKUP(A108,'[1]Provider Master List'!$A:$V,17,FALSE)</f>
        <v>VT</v>
      </c>
      <c r="F108" s="4">
        <f>VLOOKUP(A108,'[1]Provider Master List'!$A:$V,18,FALSE)</f>
        <v>5043</v>
      </c>
      <c r="G108" s="4" t="str">
        <f>VLOOKUP(A108,'[1]Provider Master List'!$A:$V,22,FALSE)</f>
        <v>VCVP/VAVP</v>
      </c>
      <c r="H108" s="4" t="s">
        <v>13</v>
      </c>
      <c r="I108" s="11" t="s">
        <v>9</v>
      </c>
    </row>
    <row r="109" spans="1:10" x14ac:dyDescent="0.25">
      <c r="A109" s="5">
        <v>68122</v>
      </c>
      <c r="B109" s="4" t="str">
        <f>VLOOKUP(A109,'[1]Provider Master List'!$A:$V,2,FALSE)</f>
        <v>PLANNED PARENTHOOD NNE WHITE RIVER JUNCTION</v>
      </c>
      <c r="C109" s="4" t="str">
        <f>VLOOKUP(A109,'[1]Provider Master List'!$A:$V,15,FALSE)</f>
        <v>P.O. BOX 218</v>
      </c>
      <c r="D109" s="4" t="str">
        <f>VLOOKUP(A109,'[1]Provider Master List'!$A:$V,16,FALSE)</f>
        <v>WHITE RIVER JCT</v>
      </c>
      <c r="E109" s="4" t="str">
        <f>VLOOKUP(A109,'[1]Provider Master List'!$A:$V,17,FALSE)</f>
        <v>VT</v>
      </c>
      <c r="F109" s="4" t="str">
        <f>VLOOKUP(A109,'[1]Provider Master List'!$A:$V,18,FALSE)</f>
        <v>05001</v>
      </c>
      <c r="G109" s="4" t="str">
        <f>VLOOKUP(A109,'[1]Provider Master List'!$A:$V,22,FALSE)</f>
        <v>VAVP</v>
      </c>
      <c r="H109" s="4" t="s">
        <v>12</v>
      </c>
      <c r="I109" s="11" t="s">
        <v>13</v>
      </c>
    </row>
    <row r="110" spans="1:10" x14ac:dyDescent="0.25">
      <c r="A110" s="5">
        <v>68123</v>
      </c>
      <c r="B110" s="4" t="str">
        <f>VLOOKUP(A110,'[1]Provider Master List'!$A:$V,2,FALSE)</f>
        <v>ART OF BIRTH MIDWIFERY</v>
      </c>
      <c r="C110" s="4" t="str">
        <f>VLOOKUP(A110,'[1]Provider Master List'!$A:$V,15,FALSE)</f>
        <v>17 CENTRAL STREET #1</v>
      </c>
      <c r="D110" s="4" t="str">
        <f>VLOOKUP(A110,'[1]Provider Master List'!$A:$V,16,FALSE)</f>
        <v>RANDOLPH</v>
      </c>
      <c r="E110" s="4" t="str">
        <f>VLOOKUP(A110,'[1]Provider Master List'!$A:$V,17,FALSE)</f>
        <v>VT</v>
      </c>
      <c r="F110" s="4" t="str">
        <f>VLOOKUP(A110,'[1]Provider Master List'!$A:$V,18,FALSE)</f>
        <v>05060</v>
      </c>
      <c r="G110" s="4" t="str">
        <f>VLOOKUP(A110,'[1]Provider Master List'!$A:$V,22,FALSE)</f>
        <v>VCVP/VAVP</v>
      </c>
      <c r="H110" s="4" t="s">
        <v>13</v>
      </c>
      <c r="I110" s="11" t="s">
        <v>13</v>
      </c>
    </row>
    <row r="111" spans="1:10" x14ac:dyDescent="0.25">
      <c r="A111" s="5">
        <v>68201</v>
      </c>
      <c r="B111" s="4" t="str">
        <f>VLOOKUP(A111,'[1]Provider Master List'!$A:$V,2,FALSE)</f>
        <v>CHCRR PEDIATRICS</v>
      </c>
      <c r="C111" s="4" t="str">
        <f>VLOOKUP(A111,'[1]Provider Master List'!$A:$V,15,FALSE)</f>
        <v>1 GENERAL WING ROAD</v>
      </c>
      <c r="D111" s="4" t="str">
        <f>VLOOKUP(A111,'[1]Provider Master List'!$A:$V,16,FALSE)</f>
        <v>RUTLAND</v>
      </c>
      <c r="E111" s="4" t="str">
        <f>VLOOKUP(A111,'[1]Provider Master List'!$A:$V,17,FALSE)</f>
        <v>VT</v>
      </c>
      <c r="F111" s="4" t="str">
        <f>VLOOKUP(A111,'[1]Provider Master List'!$A:$V,18,FALSE)</f>
        <v>05701</v>
      </c>
      <c r="G111" s="4" t="str">
        <f>VLOOKUP(A111,'[1]Provider Master List'!$A:$V,22,FALSE)</f>
        <v>VCVP/VAVP</v>
      </c>
      <c r="H111" s="4" t="s">
        <v>13</v>
      </c>
      <c r="I111" s="11" t="s">
        <v>13</v>
      </c>
    </row>
    <row r="112" spans="1:10" x14ac:dyDescent="0.25">
      <c r="A112" s="5">
        <v>68203</v>
      </c>
      <c r="B112" s="4" t="str">
        <f>VLOOKUP(A112,'[1]Provider Master List'!$A:$V,2,FALSE)</f>
        <v>HOGENKAMP PETER AND LISA MD</v>
      </c>
      <c r="C112" s="4" t="str">
        <f>VLOOKUP(A112,'[1]Provider Master List'!$A:$V,15,FALSE)</f>
        <v>10 COMMONS STREET</v>
      </c>
      <c r="D112" s="4" t="str">
        <f>VLOOKUP(A112,'[1]Provider Master List'!$A:$V,16,FALSE)</f>
        <v>RUTLAND</v>
      </c>
      <c r="E112" s="4" t="str">
        <f>VLOOKUP(A112,'[1]Provider Master List'!$A:$V,17,FALSE)</f>
        <v>VT</v>
      </c>
      <c r="F112" s="4" t="str">
        <f>VLOOKUP(A112,'[1]Provider Master List'!$A:$V,18,FALSE)</f>
        <v>05701</v>
      </c>
      <c r="G112" s="4" t="str">
        <f>VLOOKUP(A112,'[1]Provider Master List'!$A:$V,22,FALSE)</f>
        <v>VCVP/VAVP</v>
      </c>
      <c r="H112" s="4" t="s">
        <v>13</v>
      </c>
      <c r="I112" s="11" t="s">
        <v>13</v>
      </c>
    </row>
    <row r="113" spans="1:9" x14ac:dyDescent="0.25">
      <c r="A113" s="5">
        <v>68204</v>
      </c>
      <c r="B113" s="4" t="str">
        <f>VLOOKUP(A113,'[1]Provider Master List'!$A:$V,2,FALSE)</f>
        <v>CASTLETON FAMILY HEALTH CENTER</v>
      </c>
      <c r="C113" s="4" t="str">
        <f>VLOOKUP(A113,'[1]Provider Master List'!$A:$V,15,FALSE)</f>
        <v>275 ROUTE 30 NORTH</v>
      </c>
      <c r="D113" s="4" t="str">
        <f>VLOOKUP(A113,'[1]Provider Master List'!$A:$V,16,FALSE)</f>
        <v>BOMOSEEN</v>
      </c>
      <c r="E113" s="4" t="str">
        <f>VLOOKUP(A113,'[1]Provider Master List'!$A:$V,17,FALSE)</f>
        <v>VT</v>
      </c>
      <c r="F113" s="4" t="str">
        <f>VLOOKUP(A113,'[1]Provider Master List'!$A:$V,18,FALSE)</f>
        <v>05732</v>
      </c>
      <c r="G113" s="4" t="str">
        <f>VLOOKUP(A113,'[1]Provider Master List'!$A:$V,22,FALSE)</f>
        <v>VCVP/VAVP</v>
      </c>
      <c r="H113" s="4" t="s">
        <v>13</v>
      </c>
      <c r="I113" s="11" t="s">
        <v>13</v>
      </c>
    </row>
    <row r="114" spans="1:9" x14ac:dyDescent="0.25">
      <c r="A114" s="5">
        <v>68205</v>
      </c>
      <c r="B114" s="4" t="str">
        <f>VLOOKUP(A114,'[1]Provider Master List'!$A:$V,2,FALSE)</f>
        <v>MARBLE VALLEY HEALTH WORKS</v>
      </c>
      <c r="C114" s="4" t="str">
        <f>VLOOKUP(A114,'[1]Provider Master List'!$A:$V,15,FALSE)</f>
        <v>8 COMMONS ST. STE 1</v>
      </c>
      <c r="D114" s="4" t="str">
        <f>VLOOKUP(A114,'[1]Provider Master List'!$A:$V,16,FALSE)</f>
        <v>RUTLAND</v>
      </c>
      <c r="E114" s="4" t="str">
        <f>VLOOKUP(A114,'[1]Provider Master List'!$A:$V,17,FALSE)</f>
        <v>VT</v>
      </c>
      <c r="F114" s="4" t="str">
        <f>VLOOKUP(A114,'[1]Provider Master List'!$A:$V,18,FALSE)</f>
        <v>05701</v>
      </c>
      <c r="G114" s="4" t="str">
        <f>VLOOKUP(A114,'[1]Provider Master List'!$A:$V,22,FALSE)</f>
        <v>VCVP/VAVP</v>
      </c>
      <c r="H114" s="4" t="s">
        <v>13</v>
      </c>
      <c r="I114" s="11" t="s">
        <v>13</v>
      </c>
    </row>
    <row r="115" spans="1:9" x14ac:dyDescent="0.25">
      <c r="A115" s="5">
        <v>68206</v>
      </c>
      <c r="B115" s="4" t="str">
        <f>VLOOKUP(A115,'[1]Provider Master List'!$A:$V,2,FALSE)</f>
        <v>METTOWEE VALLEY FAMILY HEALTH CTR</v>
      </c>
      <c r="C115" s="4" t="str">
        <f>VLOOKUP(A115,'[1]Provider Master List'!$A:$V,15,FALSE)</f>
        <v>278 VT ROUTE 149</v>
      </c>
      <c r="D115" s="4" t="str">
        <f>VLOOKUP(A115,'[1]Provider Master List'!$A:$V,16,FALSE)</f>
        <v>WEST PAWLET</v>
      </c>
      <c r="E115" s="4" t="str">
        <f>VLOOKUP(A115,'[1]Provider Master List'!$A:$V,17,FALSE)</f>
        <v>VT</v>
      </c>
      <c r="F115" s="4" t="str">
        <f>VLOOKUP(A115,'[1]Provider Master List'!$A:$V,18,FALSE)</f>
        <v>05775</v>
      </c>
      <c r="G115" s="4" t="str">
        <f>VLOOKUP(A115,'[1]Provider Master List'!$A:$V,22,FALSE)</f>
        <v>VCVP/VAVP</v>
      </c>
      <c r="H115" s="4" t="s">
        <v>13</v>
      </c>
      <c r="I115" s="11" t="s">
        <v>13</v>
      </c>
    </row>
    <row r="116" spans="1:9" x14ac:dyDescent="0.25">
      <c r="A116" s="5">
        <v>68213</v>
      </c>
      <c r="B116" s="4" t="str">
        <f>VLOOKUP(A116,'[1]Provider Master List'!$A:$V,2,FALSE)</f>
        <v>CORNELIUS, CHRIS R. MD</v>
      </c>
      <c r="C116" s="4" t="str">
        <f>VLOOKUP(A116,'[1]Provider Master List'!$A:$V,15,FALSE)</f>
        <v>19 SPELLMAN TERRACE</v>
      </c>
      <c r="D116" s="4" t="str">
        <f>VLOOKUP(A116,'[1]Provider Master List'!$A:$V,16,FALSE)</f>
        <v>RUTLAND</v>
      </c>
      <c r="E116" s="4" t="str">
        <f>VLOOKUP(A116,'[1]Provider Master List'!$A:$V,17,FALSE)</f>
        <v>VT</v>
      </c>
      <c r="F116" s="4" t="str">
        <f>VLOOKUP(A116,'[1]Provider Master List'!$A:$V,18,FALSE)</f>
        <v>05701</v>
      </c>
      <c r="G116" s="4" t="str">
        <f>VLOOKUP(A116,'[1]Provider Master List'!$A:$V,22,FALSE)</f>
        <v>VCVP/VAVP</v>
      </c>
      <c r="H116" s="4" t="s">
        <v>13</v>
      </c>
      <c r="I116" s="11" t="s">
        <v>13</v>
      </c>
    </row>
    <row r="117" spans="1:9" x14ac:dyDescent="0.25">
      <c r="A117" s="5">
        <v>68216</v>
      </c>
      <c r="B117" s="4" t="str">
        <f>VLOOKUP(A117,'[1]Provider Master List'!$A:$V,2,FALSE)</f>
        <v>PLANNED PARENTHOOD NNE RUTLAND</v>
      </c>
      <c r="C117" s="4" t="str">
        <f>VLOOKUP(A117,'[1]Provider Master List'!$A:$V,15,FALSE)</f>
        <v>11 BURNHAM AVENUE</v>
      </c>
      <c r="D117" s="4" t="str">
        <f>VLOOKUP(A117,'[1]Provider Master List'!$A:$V,16,FALSE)</f>
        <v>RUTLAND</v>
      </c>
      <c r="E117" s="4" t="str">
        <f>VLOOKUP(A117,'[1]Provider Master List'!$A:$V,17,FALSE)</f>
        <v>VT</v>
      </c>
      <c r="F117" s="4" t="str">
        <f>VLOOKUP(A117,'[1]Provider Master List'!$A:$V,18,FALSE)</f>
        <v>05701</v>
      </c>
      <c r="G117" s="4" t="str">
        <f>VLOOKUP(A117,'[1]Provider Master List'!$A:$V,22,FALSE)</f>
        <v>VAVP</v>
      </c>
      <c r="H117" s="4" t="s">
        <v>12</v>
      </c>
      <c r="I117" s="11" t="s">
        <v>13</v>
      </c>
    </row>
    <row r="118" spans="1:9" x14ac:dyDescent="0.25">
      <c r="A118" s="5">
        <v>68217</v>
      </c>
      <c r="B118" s="4" t="str">
        <f>VLOOKUP(A118,'[1]Provider Master List'!$A:$V,2,FALSE)</f>
        <v>CONVENIENT MEDICAL CARE</v>
      </c>
      <c r="C118" s="4" t="str">
        <f>VLOOKUP(A118,'[1]Provider Master List'!$A:$V,15,FALSE)</f>
        <v>25 NORTH MAIN STREET</v>
      </c>
      <c r="D118" s="4" t="str">
        <f>VLOOKUP(A118,'[1]Provider Master List'!$A:$V,16,FALSE)</f>
        <v>RUTLAND</v>
      </c>
      <c r="E118" s="4" t="str">
        <f>VLOOKUP(A118,'[1]Provider Master List'!$A:$V,17,FALSE)</f>
        <v>VT</v>
      </c>
      <c r="F118" s="4" t="str">
        <f>VLOOKUP(A118,'[1]Provider Master List'!$A:$V,18,FALSE)</f>
        <v>05701</v>
      </c>
      <c r="G118" s="4" t="str">
        <f>VLOOKUP(A118,'[1]Provider Master List'!$A:$V,22,FALSE)</f>
        <v>VAVP</v>
      </c>
      <c r="H118" s="4" t="s">
        <v>12</v>
      </c>
      <c r="I118" s="11" t="s">
        <v>13</v>
      </c>
    </row>
    <row r="119" spans="1:9" x14ac:dyDescent="0.25">
      <c r="A119" s="5">
        <v>68219</v>
      </c>
      <c r="B119" s="4" t="str">
        <f>VLOOKUP(A119,'[1]Provider Master List'!$A:$V,2,FALSE)</f>
        <v>RUTLAND COMMUNITY HEALTH CENTER</v>
      </c>
      <c r="C119" s="4" t="str">
        <f>VLOOKUP(A119,'[1]Provider Master List'!$A:$V,15,FALSE)</f>
        <v>215 STRATTON ROAD</v>
      </c>
      <c r="D119" s="4" t="str">
        <f>VLOOKUP(A119,'[1]Provider Master List'!$A:$V,16,FALSE)</f>
        <v>RUTLAND</v>
      </c>
      <c r="E119" s="4" t="str">
        <f>VLOOKUP(A119,'[1]Provider Master List'!$A:$V,17,FALSE)</f>
        <v>VT</v>
      </c>
      <c r="F119" s="4" t="str">
        <f>VLOOKUP(A119,'[1]Provider Master List'!$A:$V,18,FALSE)</f>
        <v>05701</v>
      </c>
      <c r="G119" s="4" t="str">
        <f>VLOOKUP(A119,'[1]Provider Master List'!$A:$V,22,FALSE)</f>
        <v>VCVP/VAVP</v>
      </c>
      <c r="H119" s="4" t="s">
        <v>13</v>
      </c>
      <c r="I119" s="11" t="s">
        <v>13</v>
      </c>
    </row>
    <row r="120" spans="1:9" x14ac:dyDescent="0.25">
      <c r="A120" s="5">
        <v>68222</v>
      </c>
      <c r="B120" s="4" t="str">
        <f>VLOOKUP(A120,'[1]Provider Master List'!$A:$V,2,FALSE)</f>
        <v>RUTLAND WOMEN'S HEALTHCARE</v>
      </c>
      <c r="C120" s="4" t="str">
        <f>VLOOKUP(A120,'[1]Provider Master List'!$A:$V,15,FALSE)</f>
        <v>147 ALLEN STREET</v>
      </c>
      <c r="D120" s="4" t="str">
        <f>VLOOKUP(A120,'[1]Provider Master List'!$A:$V,16,FALSE)</f>
        <v>RUTLAND</v>
      </c>
      <c r="E120" s="4" t="str">
        <f>VLOOKUP(A120,'[1]Provider Master List'!$A:$V,17,FALSE)</f>
        <v>VT</v>
      </c>
      <c r="F120" s="4" t="str">
        <f>VLOOKUP(A120,'[1]Provider Master List'!$A:$V,18,FALSE)</f>
        <v>05701</v>
      </c>
      <c r="G120" s="4" t="str">
        <f>VLOOKUP(A120,'[1]Provider Master List'!$A:$V,22,FALSE)</f>
        <v>VCVP/VAVP</v>
      </c>
      <c r="H120" s="4" t="s">
        <v>13</v>
      </c>
      <c r="I120" s="11" t="s">
        <v>9</v>
      </c>
    </row>
    <row r="121" spans="1:9" x14ac:dyDescent="0.25">
      <c r="A121" s="5">
        <v>68224</v>
      </c>
      <c r="B121" s="4" t="str">
        <f>VLOOKUP(A121,'[1]Provider Master List'!$A:$V,2,FALSE)</f>
        <v>ASSOCIATES IN PRIMARY CARE LLC</v>
      </c>
      <c r="C121" s="4" t="str">
        <f>VLOOKUP(A121,'[1]Provider Master List'!$A:$V,15,FALSE)</f>
        <v>98 ALLEN STREET STE 2</v>
      </c>
      <c r="D121" s="4" t="str">
        <f>VLOOKUP(A121,'[1]Provider Master List'!$A:$V,16,FALSE)</f>
        <v>RUTLAND</v>
      </c>
      <c r="E121" s="4" t="str">
        <f>VLOOKUP(A121,'[1]Provider Master List'!$A:$V,17,FALSE)</f>
        <v>VT</v>
      </c>
      <c r="F121" s="4" t="str">
        <f>VLOOKUP(A121,'[1]Provider Master List'!$A:$V,18,FALSE)</f>
        <v>05701</v>
      </c>
      <c r="G121" s="4" t="str">
        <f>VLOOKUP(A121,'[1]Provider Master List'!$A:$V,22,FALSE)</f>
        <v>VCVP/VAVP</v>
      </c>
      <c r="H121" s="4" t="s">
        <v>13</v>
      </c>
      <c r="I121" s="11" t="s">
        <v>13</v>
      </c>
    </row>
    <row r="122" spans="1:9" x14ac:dyDescent="0.25">
      <c r="A122" s="5">
        <v>68229</v>
      </c>
      <c r="B122" s="4" t="str">
        <f>VLOOKUP(A122,'[1]Provider Master List'!$A:$V,2,FALSE)</f>
        <v>RUTLAND INTEGRATIVE HEALTH</v>
      </c>
      <c r="C122" s="4" t="str">
        <f>VLOOKUP(A122,'[1]Provider Master List'!$A:$V,15,FALSE)</f>
        <v>26 WEST STREET</v>
      </c>
      <c r="D122" s="4" t="str">
        <f>VLOOKUP(A122,'[1]Provider Master List'!$A:$V,16,FALSE)</f>
        <v>RUTLAND</v>
      </c>
      <c r="E122" s="4" t="str">
        <f>VLOOKUP(A122,'[1]Provider Master List'!$A:$V,17,FALSE)</f>
        <v>VT</v>
      </c>
      <c r="F122" s="4">
        <f>VLOOKUP(A122,'[1]Provider Master List'!$A:$V,18,FALSE)</f>
        <v>5701</v>
      </c>
      <c r="G122" s="4" t="str">
        <f>VLOOKUP(A122,'[1]Provider Master List'!$A:$V,22,FALSE)</f>
        <v>VCVP/VAVP</v>
      </c>
      <c r="H122" s="4" t="s">
        <v>13</v>
      </c>
      <c r="I122" s="11" t="s">
        <v>13</v>
      </c>
    </row>
    <row r="123" spans="1:9" x14ac:dyDescent="0.25">
      <c r="A123" s="5">
        <v>68230</v>
      </c>
      <c r="B123" s="4" t="str">
        <f>VLOOKUP(A123,'[1]Provider Master List'!$A:$V,2,FALSE)</f>
        <v>ALL DIMENSIONS PRIMARY CARE</v>
      </c>
      <c r="C123" s="4" t="str">
        <f>VLOOKUP(A123,'[1]Provider Master List'!$A:$V,15,FALSE)</f>
        <v>202 NORTH MAIN STREET</v>
      </c>
      <c r="D123" s="4" t="str">
        <f>VLOOKUP(A123,'[1]Provider Master List'!$A:$V,16,FALSE)</f>
        <v>RUTLAND</v>
      </c>
      <c r="E123" s="4" t="str">
        <f>VLOOKUP(A123,'[1]Provider Master List'!$A:$V,17,FALSE)</f>
        <v>VT</v>
      </c>
      <c r="F123" s="4">
        <f>VLOOKUP(A123,'[1]Provider Master List'!$A:$V,18,FALSE)</f>
        <v>5701</v>
      </c>
      <c r="G123" s="4" t="str">
        <f>VLOOKUP(A123,'[1]Provider Master List'!$A:$V,22,FALSE)</f>
        <v>VCVP/VAVP</v>
      </c>
      <c r="H123" s="4" t="s">
        <v>13</v>
      </c>
      <c r="I123" s="11" t="s">
        <v>13</v>
      </c>
    </row>
    <row r="124" spans="1:9" x14ac:dyDescent="0.25">
      <c r="A124" s="5">
        <v>68283</v>
      </c>
      <c r="B124" s="4" t="str">
        <f>VLOOKUP(A124,'[1]Provider Master List'!$A:$V,2,FALSE)</f>
        <v>MARBLE VALLEY REGIONAL CORRECTIONAL FACILITY</v>
      </c>
      <c r="C124" s="4" t="str">
        <f>VLOOKUP(A124,'[1]Provider Master List'!$A:$V,15,FALSE)</f>
        <v>167 STATE STREET</v>
      </c>
      <c r="D124" s="4" t="str">
        <f>VLOOKUP(A124,'[1]Provider Master List'!$A:$V,16,FALSE)</f>
        <v>RUTLAND</v>
      </c>
      <c r="E124" s="4" t="str">
        <f>VLOOKUP(A124,'[1]Provider Master List'!$A:$V,17,FALSE)</f>
        <v>VT</v>
      </c>
      <c r="F124" s="4">
        <f>VLOOKUP(A124,'[1]Provider Master List'!$A:$V,18,FALSE)</f>
        <v>5701</v>
      </c>
      <c r="G124" s="4" t="str">
        <f>VLOOKUP(A124,'[1]Provider Master List'!$A:$V,22,FALSE)</f>
        <v>VAVP</v>
      </c>
      <c r="H124" s="4" t="s">
        <v>12</v>
      </c>
      <c r="I124" s="11" t="s">
        <v>13</v>
      </c>
    </row>
    <row r="125" spans="1:9" x14ac:dyDescent="0.25">
      <c r="A125" s="5">
        <v>68303</v>
      </c>
      <c r="B125" s="4" t="str">
        <f>VLOOKUP(A125,'[1]Provider Master List'!$A:$V,2,FALSE)</f>
        <v>SPRINGFIELD HEALTH CENTER AND PEDIATRICS</v>
      </c>
      <c r="C125" s="4" t="str">
        <f>VLOOKUP(A125,'[1]Provider Master List'!$A:$V,15,FALSE)</f>
        <v>100 RIVER STREET, SUITE 3A</v>
      </c>
      <c r="D125" s="4" t="str">
        <f>VLOOKUP(A125,'[1]Provider Master List'!$A:$V,16,FALSE)</f>
        <v>SPRINGFIELD</v>
      </c>
      <c r="E125" s="4" t="str">
        <f>VLOOKUP(A125,'[1]Provider Master List'!$A:$V,17,FALSE)</f>
        <v>VT</v>
      </c>
      <c r="F125" s="4" t="str">
        <f>VLOOKUP(A125,'[1]Provider Master List'!$A:$V,18,FALSE)</f>
        <v>05156</v>
      </c>
      <c r="G125" s="4" t="str">
        <f>VLOOKUP(A125,'[1]Provider Master List'!$A:$V,22,FALSE)</f>
        <v>VCVP/VAVP</v>
      </c>
      <c r="H125" s="4" t="s">
        <v>13</v>
      </c>
      <c r="I125" s="11" t="s">
        <v>13</v>
      </c>
    </row>
    <row r="126" spans="1:9" x14ac:dyDescent="0.25">
      <c r="A126" s="5">
        <v>68304</v>
      </c>
      <c r="B126" s="4" t="str">
        <f>VLOOKUP(A126,'[1]Provider Master List'!$A:$V,2,FALSE)</f>
        <v>SPRINGFIELD HEALTH CENTER FAMILY MEDICINE</v>
      </c>
      <c r="C126" s="4" t="str">
        <f>VLOOKUP(A126,'[1]Provider Master List'!$A:$V,15,FALSE)</f>
        <v>100 RIVER STREET, SUITE 3B</v>
      </c>
      <c r="D126" s="4" t="str">
        <f>VLOOKUP(A126,'[1]Provider Master List'!$A:$V,16,FALSE)</f>
        <v>SPRINGFIELD</v>
      </c>
      <c r="E126" s="4" t="str">
        <f>VLOOKUP(A126,'[1]Provider Master List'!$A:$V,17,FALSE)</f>
        <v>VT</v>
      </c>
      <c r="F126" s="4" t="str">
        <f>VLOOKUP(A126,'[1]Provider Master List'!$A:$V,18,FALSE)</f>
        <v>05156</v>
      </c>
      <c r="G126" s="4" t="str">
        <f>VLOOKUP(A126,'[1]Provider Master List'!$A:$V,22,FALSE)</f>
        <v>VCVP/VAVP</v>
      </c>
      <c r="H126" s="4" t="s">
        <v>13</v>
      </c>
      <c r="I126" s="11" t="s">
        <v>13</v>
      </c>
    </row>
    <row r="127" spans="1:9" x14ac:dyDescent="0.25">
      <c r="A127" s="5">
        <v>68305</v>
      </c>
      <c r="B127" s="4" t="str">
        <f>VLOOKUP(A127,'[1]Provider Master List'!$A:$V,2,FALSE)</f>
        <v>MOUNT ASCUTNEY PHYSICIANS PRACTICE</v>
      </c>
      <c r="C127" s="4" t="str">
        <f>VLOOKUP(A127,'[1]Provider Master List'!$A:$V,15,FALSE)</f>
        <v>289 COUNTY ROAD</v>
      </c>
      <c r="D127" s="4" t="str">
        <f>VLOOKUP(A127,'[1]Provider Master List'!$A:$V,16,FALSE)</f>
        <v>WINDSOR</v>
      </c>
      <c r="E127" s="4" t="str">
        <f>VLOOKUP(A127,'[1]Provider Master List'!$A:$V,17,FALSE)</f>
        <v>VT</v>
      </c>
      <c r="F127" s="4" t="str">
        <f>VLOOKUP(A127,'[1]Provider Master List'!$A:$V,18,FALSE)</f>
        <v>05089</v>
      </c>
      <c r="G127" s="4" t="str">
        <f>VLOOKUP(A127,'[1]Provider Master List'!$A:$V,22,FALSE)</f>
        <v>VCVP/VAVP</v>
      </c>
      <c r="H127" s="4" t="s">
        <v>13</v>
      </c>
      <c r="I127" s="11" t="s">
        <v>9</v>
      </c>
    </row>
    <row r="128" spans="1:9" x14ac:dyDescent="0.25">
      <c r="A128" s="5">
        <v>68309</v>
      </c>
      <c r="B128" s="4" t="str">
        <f>VLOOKUP(A128,'[1]Provider Master List'!$A:$V,2,FALSE)</f>
        <v>MOUNTAIN VALLEY MEDICAL CLINIC</v>
      </c>
      <c r="C128" s="4" t="str">
        <f>VLOOKUP(A128,'[1]Provider Master List'!$A:$V,15,FALSE)</f>
        <v>38 ROUTE 11</v>
      </c>
      <c r="D128" s="4" t="str">
        <f>VLOOKUP(A128,'[1]Provider Master List'!$A:$V,16,FALSE)</f>
        <v>LONDONDERRY</v>
      </c>
      <c r="E128" s="4" t="str">
        <f>VLOOKUP(A128,'[1]Provider Master List'!$A:$V,17,FALSE)</f>
        <v>VT</v>
      </c>
      <c r="F128" s="4" t="str">
        <f>VLOOKUP(A128,'[1]Provider Master List'!$A:$V,18,FALSE)</f>
        <v>05148</v>
      </c>
      <c r="G128" s="4" t="str">
        <f>VLOOKUP(A128,'[1]Provider Master List'!$A:$V,22,FALSE)</f>
        <v>VCVP/VAVP</v>
      </c>
      <c r="H128" s="4" t="s">
        <v>13</v>
      </c>
      <c r="I128" s="11" t="s">
        <v>13</v>
      </c>
    </row>
    <row r="129" spans="1:9" x14ac:dyDescent="0.25">
      <c r="A129" s="5">
        <v>68310</v>
      </c>
      <c r="B129" s="4" t="str">
        <f>VLOOKUP(A129,'[1]Provider Master List'!$A:$V,2,FALSE)</f>
        <v>ROCKINGHAM MEDICAL GROUP PEDIATRICS</v>
      </c>
      <c r="C129" s="4" t="str">
        <f>VLOOKUP(A129,'[1]Provider Master List'!$A:$V,15,FALSE)</f>
        <v>1 HOSPITAL COURT</v>
      </c>
      <c r="D129" s="4" t="str">
        <f>VLOOKUP(A129,'[1]Provider Master List'!$A:$V,16,FALSE)</f>
        <v>BELLOWS FALLS</v>
      </c>
      <c r="E129" s="4" t="str">
        <f>VLOOKUP(A129,'[1]Provider Master List'!$A:$V,17,FALSE)</f>
        <v>VT</v>
      </c>
      <c r="F129" s="4" t="str">
        <f>VLOOKUP(A129,'[1]Provider Master List'!$A:$V,18,FALSE)</f>
        <v>05101</v>
      </c>
      <c r="G129" s="4" t="str">
        <f>VLOOKUP(A129,'[1]Provider Master List'!$A:$V,22,FALSE)</f>
        <v>VCVP/VAVP</v>
      </c>
      <c r="H129" s="4" t="s">
        <v>13</v>
      </c>
      <c r="I129" s="11" t="s">
        <v>13</v>
      </c>
    </row>
    <row r="130" spans="1:9" x14ac:dyDescent="0.25">
      <c r="A130" s="5">
        <v>68314</v>
      </c>
      <c r="B130" s="4" t="str">
        <f>VLOOKUP(A130,'[1]Provider Master List'!$A:$V,2,FALSE)</f>
        <v>LUDLOW HEALTH CENTER</v>
      </c>
      <c r="C130" s="4" t="str">
        <f>VLOOKUP(A130,'[1]Provider Master List'!$A:$V,15,FALSE)</f>
        <v>1 ELM STREET</v>
      </c>
      <c r="D130" s="4" t="str">
        <f>VLOOKUP(A130,'[1]Provider Master List'!$A:$V,16,FALSE)</f>
        <v>LUDLOW</v>
      </c>
      <c r="E130" s="4" t="str">
        <f>VLOOKUP(A130,'[1]Provider Master List'!$A:$V,17,FALSE)</f>
        <v>VT</v>
      </c>
      <c r="F130" s="4" t="str">
        <f>VLOOKUP(A130,'[1]Provider Master List'!$A:$V,18,FALSE)</f>
        <v>05149</v>
      </c>
      <c r="G130" s="4" t="str">
        <f>VLOOKUP(A130,'[1]Provider Master List'!$A:$V,22,FALSE)</f>
        <v>VCVP/VAVP</v>
      </c>
      <c r="H130" s="4" t="s">
        <v>13</v>
      </c>
      <c r="I130" s="11" t="s">
        <v>13</v>
      </c>
    </row>
    <row r="131" spans="1:9" x14ac:dyDescent="0.25">
      <c r="A131" s="5">
        <v>68321</v>
      </c>
      <c r="B131" s="4" t="str">
        <f>VLOOKUP(A131,'[1]Provider Master List'!$A:$V,2,FALSE)</f>
        <v>ROCKINGHAM MEDICAL GROUP FAMILY MEDICINE</v>
      </c>
      <c r="C131" s="4" t="str">
        <f>VLOOKUP(A131,'[1]Provider Master List'!$A:$V,15,FALSE)</f>
        <v>1 HOSPITAL CT.</v>
      </c>
      <c r="D131" s="4" t="str">
        <f>VLOOKUP(A131,'[1]Provider Master List'!$A:$V,16,FALSE)</f>
        <v>BELLOWS FALLS</v>
      </c>
      <c r="E131" s="4" t="str">
        <f>VLOOKUP(A131,'[1]Provider Master List'!$A:$V,17,FALSE)</f>
        <v>VT</v>
      </c>
      <c r="F131" s="4" t="str">
        <f>VLOOKUP(A131,'[1]Provider Master List'!$A:$V,18,FALSE)</f>
        <v>05101</v>
      </c>
      <c r="G131" s="4" t="str">
        <f>VLOOKUP(A131,'[1]Provider Master List'!$A:$V,22,FALSE)</f>
        <v>VCVP/VAVP</v>
      </c>
      <c r="H131" s="4" t="s">
        <v>13</v>
      </c>
      <c r="I131" s="11" t="s">
        <v>13</v>
      </c>
    </row>
    <row r="132" spans="1:9" x14ac:dyDescent="0.25">
      <c r="A132" s="5">
        <v>68322</v>
      </c>
      <c r="B132" s="4" t="str">
        <f>VLOOKUP(A132,'[1]Provider Master List'!$A:$V,2,FALSE)</f>
        <v>CONNECTICUT VALLEY RECOVERY SERVICES</v>
      </c>
      <c r="C132" s="4" t="str">
        <f>VLOOKUP(A132,'[1]Provider Master List'!$A:$V,15,FALSE)</f>
        <v>141 ETTA FRASIER DRIVE</v>
      </c>
      <c r="D132" s="4" t="str">
        <f>VLOOKUP(A132,'[1]Provider Master List'!$A:$V,16,FALSE)</f>
        <v>WINDSOR</v>
      </c>
      <c r="E132" s="4" t="str">
        <f>VLOOKUP(A132,'[1]Provider Master List'!$A:$V,17,FALSE)</f>
        <v>VT</v>
      </c>
      <c r="F132" s="4" t="str">
        <f>VLOOKUP(A132,'[1]Provider Master List'!$A:$V,18,FALSE)</f>
        <v>05089</v>
      </c>
      <c r="G132" s="4" t="str">
        <f>VLOOKUP(A132,'[1]Provider Master List'!$A:$V,22,FALSE)</f>
        <v>VAVP</v>
      </c>
      <c r="H132" s="4" t="s">
        <v>12</v>
      </c>
      <c r="I132" s="11" t="s">
        <v>13</v>
      </c>
    </row>
    <row r="133" spans="1:9" x14ac:dyDescent="0.25">
      <c r="A133" s="5">
        <v>68397</v>
      </c>
      <c r="B133" s="4" t="str">
        <f>VLOOKUP(A133,'[1]Provider Master List'!$A:$V,2,FALSE)</f>
        <v>SOUTHERN STATE CORRECTIONAL FACILITY</v>
      </c>
      <c r="C133" s="4" t="str">
        <f>VLOOKUP(A133,'[1]Provider Master List'!$A:$V,15,FALSE)</f>
        <v>700 CHARLESTON ROAD</v>
      </c>
      <c r="D133" s="4" t="str">
        <f>VLOOKUP(A133,'[1]Provider Master List'!$A:$V,16,FALSE)</f>
        <v>SPRINGFIELD</v>
      </c>
      <c r="E133" s="4" t="str">
        <f>VLOOKUP(A133,'[1]Provider Master List'!$A:$V,17,FALSE)</f>
        <v>VT</v>
      </c>
      <c r="F133" s="4">
        <f>VLOOKUP(A133,'[1]Provider Master List'!$A:$V,18,FALSE)</f>
        <v>5156</v>
      </c>
      <c r="G133" s="4" t="str">
        <f>VLOOKUP(A133,'[1]Provider Master List'!$A:$V,22,FALSE)</f>
        <v>VAVP</v>
      </c>
      <c r="H133" s="4" t="s">
        <v>12</v>
      </c>
      <c r="I133" s="11" t="s">
        <v>13</v>
      </c>
    </row>
    <row r="134" spans="1:9" x14ac:dyDescent="0.25">
      <c r="A134" s="5">
        <v>68402</v>
      </c>
      <c r="B134" s="4" t="str">
        <f>VLOOKUP(A134,'[1]Provider Master List'!$A:$V,2,FALSE)</f>
        <v>NORTH COUNTRY PRIMARY CARE NEWPORT</v>
      </c>
      <c r="C134" s="4" t="str">
        <f>VLOOKUP(A134,'[1]Provider Master List'!$A:$V,15,FALSE)</f>
        <v>186 MEDICAL VILLAGE DRIVE</v>
      </c>
      <c r="D134" s="4" t="str">
        <f>VLOOKUP(A134,'[1]Provider Master List'!$A:$V,16,FALSE)</f>
        <v>NEWPORT</v>
      </c>
      <c r="E134" s="4" t="str">
        <f>VLOOKUP(A134,'[1]Provider Master List'!$A:$V,17,FALSE)</f>
        <v>VT</v>
      </c>
      <c r="F134" s="4" t="str">
        <f>VLOOKUP(A134,'[1]Provider Master List'!$A:$V,18,FALSE)</f>
        <v>05855</v>
      </c>
      <c r="G134" s="4" t="str">
        <f>VLOOKUP(A134,'[1]Provider Master List'!$A:$V,22,FALSE)</f>
        <v>VCVP/VAVP</v>
      </c>
      <c r="H134" s="4" t="s">
        <v>13</v>
      </c>
      <c r="I134" s="11" t="s">
        <v>13</v>
      </c>
    </row>
    <row r="135" spans="1:9" x14ac:dyDescent="0.25">
      <c r="A135" s="5">
        <v>68403</v>
      </c>
      <c r="B135" s="4" t="str">
        <f>VLOOKUP(A135,'[1]Provider Master List'!$A:$V,2,FALSE)</f>
        <v>NORTH COUNTRY PRIMARY CARE BARTON</v>
      </c>
      <c r="C135" s="4" t="str">
        <f>VLOOKUP(A135,'[1]Provider Master List'!$A:$V,15,FALSE)</f>
        <v>488 ELM STREET</v>
      </c>
      <c r="D135" s="4" t="str">
        <f>VLOOKUP(A135,'[1]Provider Master List'!$A:$V,16,FALSE)</f>
        <v>BARTON</v>
      </c>
      <c r="E135" s="4" t="str">
        <f>VLOOKUP(A135,'[1]Provider Master List'!$A:$V,17,FALSE)</f>
        <v>VT</v>
      </c>
      <c r="F135" s="4" t="str">
        <f>VLOOKUP(A135,'[1]Provider Master List'!$A:$V,18,FALSE)</f>
        <v>05822</v>
      </c>
      <c r="G135" s="4" t="str">
        <f>VLOOKUP(A135,'[1]Provider Master List'!$A:$V,22,FALSE)</f>
        <v>VCVP/VAVP</v>
      </c>
      <c r="H135" s="4" t="s">
        <v>13</v>
      </c>
      <c r="I135" s="11" t="s">
        <v>13</v>
      </c>
    </row>
    <row r="136" spans="1:9" x14ac:dyDescent="0.25">
      <c r="A136" s="5">
        <v>68404</v>
      </c>
      <c r="B136" s="4" t="str">
        <f>VLOOKUP(A136,'[1]Provider Master List'!$A:$V,2,FALSE)</f>
        <v>BORDER PEDIATRICS</v>
      </c>
      <c r="C136" s="4" t="str">
        <f>VLOOKUP(A136,'[1]Provider Master List'!$A:$V,15,FALSE)</f>
        <v>159 MAIN STREET</v>
      </c>
      <c r="D136" s="4" t="str">
        <f>VLOOKUP(A136,'[1]Provider Master List'!$A:$V,16,FALSE)</f>
        <v>DERBY LINE</v>
      </c>
      <c r="E136" s="4" t="str">
        <f>VLOOKUP(A136,'[1]Provider Master List'!$A:$V,17,FALSE)</f>
        <v>VT</v>
      </c>
      <c r="F136" s="4" t="str">
        <f>VLOOKUP(A136,'[1]Provider Master List'!$A:$V,18,FALSE)</f>
        <v>05830</v>
      </c>
      <c r="G136" s="4" t="str">
        <f>VLOOKUP(A136,'[1]Provider Master List'!$A:$V,22,FALSE)</f>
        <v>VCVP/VAVP</v>
      </c>
      <c r="H136" s="4" t="s">
        <v>13</v>
      </c>
      <c r="I136" s="11" t="s">
        <v>13</v>
      </c>
    </row>
    <row r="137" spans="1:9" x14ac:dyDescent="0.25">
      <c r="A137" s="5">
        <v>68407</v>
      </c>
      <c r="B137" s="4" t="str">
        <f>VLOOKUP(A137,'[1]Provider Master List'!$A:$V,2,FALSE)</f>
        <v>NORTH COUNTRY PEDIATRICS</v>
      </c>
      <c r="C137" s="4" t="str">
        <f>VLOOKUP(A137,'[1]Provider Master List'!$A:$V,15,FALSE)</f>
        <v>121 MEDICAL VILLAGE DRIVE</v>
      </c>
      <c r="D137" s="4" t="str">
        <f>VLOOKUP(A137,'[1]Provider Master List'!$A:$V,16,FALSE)</f>
        <v>NEWPORT</v>
      </c>
      <c r="E137" s="4" t="str">
        <f>VLOOKUP(A137,'[1]Provider Master List'!$A:$V,17,FALSE)</f>
        <v>VT</v>
      </c>
      <c r="F137" s="4" t="str">
        <f>VLOOKUP(A137,'[1]Provider Master List'!$A:$V,18,FALSE)</f>
        <v>05855</v>
      </c>
      <c r="G137" s="4" t="str">
        <f>VLOOKUP(A137,'[1]Provider Master List'!$A:$V,22,FALSE)</f>
        <v>VCVP/VAVP</v>
      </c>
      <c r="H137" s="4" t="s">
        <v>13</v>
      </c>
      <c r="I137" s="11" t="s">
        <v>13</v>
      </c>
    </row>
    <row r="138" spans="1:9" x14ac:dyDescent="0.25">
      <c r="A138" s="5">
        <v>68408</v>
      </c>
      <c r="B138" s="4" t="str">
        <f>VLOOKUP(A138,'[1]Provider Master List'!$A:$V,2,FALSE)</f>
        <v>ISLAND POND HEALTH CENTER</v>
      </c>
      <c r="C138" s="4" t="str">
        <f>VLOOKUP(A138,'[1]Provider Master List'!$A:$V,15,FALSE)</f>
        <v>P.O. BOX 425</v>
      </c>
      <c r="D138" s="4" t="str">
        <f>VLOOKUP(A138,'[1]Provider Master List'!$A:$V,16,FALSE)</f>
        <v>ISLAND POND</v>
      </c>
      <c r="E138" s="4" t="str">
        <f>VLOOKUP(A138,'[1]Provider Master List'!$A:$V,17,FALSE)</f>
        <v>VT</v>
      </c>
      <c r="F138" s="4" t="str">
        <f>VLOOKUP(A138,'[1]Provider Master List'!$A:$V,18,FALSE)</f>
        <v>05846</v>
      </c>
      <c r="G138" s="4" t="str">
        <f>VLOOKUP(A138,'[1]Provider Master List'!$A:$V,22,FALSE)</f>
        <v>VCVP/VAVP</v>
      </c>
      <c r="H138" s="4" t="s">
        <v>13</v>
      </c>
      <c r="I138" s="11" t="s">
        <v>13</v>
      </c>
    </row>
    <row r="139" spans="1:9" x14ac:dyDescent="0.25">
      <c r="A139" s="5">
        <v>68409</v>
      </c>
      <c r="B139" s="4" t="str">
        <f>VLOOKUP(A139,'[1]Provider Master List'!$A:$V,2,FALSE)</f>
        <v>PLANNED PARENTHOOD NNE NEWPORT</v>
      </c>
      <c r="C139" s="4" t="str">
        <f>VLOOKUP(A139,'[1]Provider Master List'!$A:$V,15,FALSE)</f>
        <v>P.O. BOX 932</v>
      </c>
      <c r="D139" s="4" t="str">
        <f>VLOOKUP(A139,'[1]Provider Master List'!$A:$V,16,FALSE)</f>
        <v>NEWPORT</v>
      </c>
      <c r="E139" s="4" t="str">
        <f>VLOOKUP(A139,'[1]Provider Master List'!$A:$V,17,FALSE)</f>
        <v>VT</v>
      </c>
      <c r="F139" s="4" t="str">
        <f>VLOOKUP(A139,'[1]Provider Master List'!$A:$V,18,FALSE)</f>
        <v>05855</v>
      </c>
      <c r="G139" s="4" t="str">
        <f>VLOOKUP(A139,'[1]Provider Master List'!$A:$V,22,FALSE)</f>
        <v>VAVP</v>
      </c>
      <c r="H139" s="4" t="s">
        <v>12</v>
      </c>
      <c r="I139" s="11" t="s">
        <v>13</v>
      </c>
    </row>
    <row r="140" spans="1:9" x14ac:dyDescent="0.25">
      <c r="A140" s="5">
        <v>68417</v>
      </c>
      <c r="B140" s="4" t="str">
        <f>VLOOKUP(A140,'[1]Provider Master List'!$A:$V,2,FALSE)</f>
        <v>NORTHERN STATE CORRECTIONAL FACILITY</v>
      </c>
      <c r="C140" s="4" t="str">
        <f>VLOOKUP(A140,'[1]Provider Master List'!$A:$V,15,FALSE)</f>
        <v>2559 GREN ROAD</v>
      </c>
      <c r="D140" s="4" t="str">
        <f>VLOOKUP(A140,'[1]Provider Master List'!$A:$V,16,FALSE)</f>
        <v>NEWPORT</v>
      </c>
      <c r="E140" s="4" t="str">
        <f>VLOOKUP(A140,'[1]Provider Master List'!$A:$V,17,FALSE)</f>
        <v>VT</v>
      </c>
      <c r="F140" s="4">
        <f>VLOOKUP(A140,'[1]Provider Master List'!$A:$V,18,FALSE)</f>
        <v>5855</v>
      </c>
      <c r="G140" s="4" t="str">
        <f>VLOOKUP(A140,'[1]Provider Master List'!$A:$V,22,FALSE)</f>
        <v>VAVP</v>
      </c>
      <c r="H140" s="4" t="s">
        <v>12</v>
      </c>
      <c r="I140" s="11" t="s">
        <v>13</v>
      </c>
    </row>
    <row r="141" spans="1:9" x14ac:dyDescent="0.25">
      <c r="A141" s="5">
        <v>68501</v>
      </c>
      <c r="B141" s="4" t="str">
        <f>VLOOKUP(A141,'[1]Provider Master List'!$A:$V,2,FALSE)</f>
        <v>ST. JOHNSBURY PEDIATRICS - NVRH</v>
      </c>
      <c r="C141" s="4" t="str">
        <f>VLOOKUP(A141,'[1]Provider Master List'!$A:$V,15,FALSE)</f>
        <v>97 SHERMAN DRIVE</v>
      </c>
      <c r="D141" s="4" t="str">
        <f>VLOOKUP(A141,'[1]Provider Master List'!$A:$V,16,FALSE)</f>
        <v>SAINT JOHNSBURY</v>
      </c>
      <c r="E141" s="4" t="str">
        <f>VLOOKUP(A141,'[1]Provider Master List'!$A:$V,17,FALSE)</f>
        <v>VT</v>
      </c>
      <c r="F141" s="4" t="str">
        <f>VLOOKUP(A141,'[1]Provider Master List'!$A:$V,18,FALSE)</f>
        <v>05819</v>
      </c>
      <c r="G141" s="4" t="str">
        <f>VLOOKUP(A141,'[1]Provider Master List'!$A:$V,22,FALSE)</f>
        <v>VCVP/VAVP</v>
      </c>
      <c r="H141" s="4" t="s">
        <v>13</v>
      </c>
      <c r="I141" s="11" t="s">
        <v>9</v>
      </c>
    </row>
    <row r="142" spans="1:9" x14ac:dyDescent="0.25">
      <c r="A142" s="5">
        <v>68502</v>
      </c>
      <c r="B142" s="4" t="str">
        <f>VLOOKUP(A142,'[1]Provider Master List'!$A:$V,2,FALSE)</f>
        <v>ST. JOHNSBURY COMMUNITY HEALTH CENTER</v>
      </c>
      <c r="C142" s="4" t="str">
        <f>VLOOKUP(A142,'[1]Provider Master List'!$A:$V,15,FALSE)</f>
        <v>185 SHERMAN DRIVE; SUITE 1</v>
      </c>
      <c r="D142" s="4" t="str">
        <f>VLOOKUP(A142,'[1]Provider Master List'!$A:$V,16,FALSE)</f>
        <v>SAINT JOHNSBURY</v>
      </c>
      <c r="E142" s="4" t="str">
        <f>VLOOKUP(A142,'[1]Provider Master List'!$A:$V,17,FALSE)</f>
        <v>VT</v>
      </c>
      <c r="F142" s="4" t="str">
        <f>VLOOKUP(A142,'[1]Provider Master List'!$A:$V,18,FALSE)</f>
        <v>05819</v>
      </c>
      <c r="G142" s="4" t="str">
        <f>VLOOKUP(A142,'[1]Provider Master List'!$A:$V,22,FALSE)</f>
        <v>VCVP/VAVP</v>
      </c>
      <c r="H142" s="4" t="s">
        <v>13</v>
      </c>
      <c r="I142" s="11" t="s">
        <v>13</v>
      </c>
    </row>
    <row r="143" spans="1:9" x14ac:dyDescent="0.25">
      <c r="A143" s="5">
        <v>68505</v>
      </c>
      <c r="B143" s="4" t="str">
        <f>VLOOKUP(A143,'[1]Provider Master List'!$A:$V,2,FALSE)</f>
        <v>NVRH - CORNER MEDICAL</v>
      </c>
      <c r="C143" s="4" t="str">
        <f>VLOOKUP(A143,'[1]Provider Master List'!$A:$V,15,FALSE)</f>
        <v>195 INDUSTRIAL PKWY, SUITE 1</v>
      </c>
      <c r="D143" s="4" t="str">
        <f>VLOOKUP(A143,'[1]Provider Master List'!$A:$V,16,FALSE)</f>
        <v>LYNDONVILLE</v>
      </c>
      <c r="E143" s="4" t="str">
        <f>VLOOKUP(A143,'[1]Provider Master List'!$A:$V,17,FALSE)</f>
        <v>VT</v>
      </c>
      <c r="F143" s="4" t="str">
        <f>VLOOKUP(A143,'[1]Provider Master List'!$A:$V,18,FALSE)</f>
        <v>05851</v>
      </c>
      <c r="G143" s="4" t="str">
        <f>VLOOKUP(A143,'[1]Provider Master List'!$A:$V,22,FALSE)</f>
        <v>VCVP/VAVP</v>
      </c>
      <c r="H143" s="4" t="s">
        <v>13</v>
      </c>
      <c r="I143" s="11" t="s">
        <v>9</v>
      </c>
    </row>
    <row r="144" spans="1:9" x14ac:dyDescent="0.25">
      <c r="A144" s="5">
        <v>68506</v>
      </c>
      <c r="B144" s="4" t="str">
        <f>VLOOKUP(A144,'[1]Provider Master List'!$A:$V,2,FALSE)</f>
        <v>CONCORD HEALTH CENTER</v>
      </c>
      <c r="C144" s="4" t="str">
        <f>VLOOKUP(A144,'[1]Provider Master List'!$A:$V,15,FALSE)</f>
        <v>201 EAST MAIN STREET</v>
      </c>
      <c r="D144" s="4" t="str">
        <f>VLOOKUP(A144,'[1]Provider Master List'!$A:$V,16,FALSE)</f>
        <v>CONCORD</v>
      </c>
      <c r="E144" s="4" t="str">
        <f>VLOOKUP(A144,'[1]Provider Master List'!$A:$V,17,FALSE)</f>
        <v>VT</v>
      </c>
      <c r="F144" s="4" t="str">
        <f>VLOOKUP(A144,'[1]Provider Master List'!$A:$V,18,FALSE)</f>
        <v>05824</v>
      </c>
      <c r="G144" s="4" t="str">
        <f>VLOOKUP(A144,'[1]Provider Master List'!$A:$V,22,FALSE)</f>
        <v>VCVP/VAVP</v>
      </c>
      <c r="H144" s="4" t="s">
        <v>13</v>
      </c>
      <c r="I144" s="11" t="s">
        <v>13</v>
      </c>
    </row>
    <row r="145" spans="1:10" x14ac:dyDescent="0.25">
      <c r="A145" s="5">
        <v>68507</v>
      </c>
      <c r="B145" s="4" t="str">
        <f>VLOOKUP(A145,'[1]Provider Master List'!$A:$V,2,FALSE)</f>
        <v>DANVILLE HEALTH CENTER</v>
      </c>
      <c r="C145" s="4" t="str">
        <f>VLOOKUP(A145,'[1]Provider Master List'!$A:$V,15,FALSE)</f>
        <v>P.O. BOX 185</v>
      </c>
      <c r="D145" s="4" t="str">
        <f>VLOOKUP(A145,'[1]Provider Master List'!$A:$V,16,FALSE)</f>
        <v>DANVILLE</v>
      </c>
      <c r="E145" s="4" t="str">
        <f>VLOOKUP(A145,'[1]Provider Master List'!$A:$V,17,FALSE)</f>
        <v>VT</v>
      </c>
      <c r="F145" s="4" t="str">
        <f>VLOOKUP(A145,'[1]Provider Master List'!$A:$V,18,FALSE)</f>
        <v>05828</v>
      </c>
      <c r="G145" s="4" t="str">
        <f>VLOOKUP(A145,'[1]Provider Master List'!$A:$V,22,FALSE)</f>
        <v>VCVP/VAVP</v>
      </c>
      <c r="H145" s="4" t="s">
        <v>13</v>
      </c>
      <c r="I145" s="11" t="s">
        <v>13</v>
      </c>
    </row>
    <row r="146" spans="1:10" x14ac:dyDescent="0.25">
      <c r="A146" s="5">
        <v>68509</v>
      </c>
      <c r="B146" s="4" t="str">
        <f>VLOOKUP(A146,'[1]Provider Master List'!$A:$V,2,FALSE)</f>
        <v>LITTLE RIVERS HC - WELLS RIVER</v>
      </c>
      <c r="C146" s="4" t="str">
        <f>VLOOKUP(A146,'[1]Provider Master List'!$A:$V,15,FALSE)</f>
        <v>P.O. BOX 755</v>
      </c>
      <c r="D146" s="4" t="str">
        <f>VLOOKUP(A146,'[1]Provider Master List'!$A:$V,16,FALSE)</f>
        <v>WELLS RIVER</v>
      </c>
      <c r="E146" s="4" t="str">
        <f>VLOOKUP(A146,'[1]Provider Master List'!$A:$V,17,FALSE)</f>
        <v>VT</v>
      </c>
      <c r="F146" s="4" t="str">
        <f>VLOOKUP(A146,'[1]Provider Master List'!$A:$V,18,FALSE)</f>
        <v>05081</v>
      </c>
      <c r="G146" s="4" t="str">
        <f>VLOOKUP(A146,'[1]Provider Master List'!$A:$V,22,FALSE)</f>
        <v>VCVP/VAVP</v>
      </c>
      <c r="H146" s="4" t="s">
        <v>13</v>
      </c>
      <c r="I146" s="11" t="s">
        <v>13</v>
      </c>
    </row>
    <row r="147" spans="1:10" x14ac:dyDescent="0.25">
      <c r="A147" s="5">
        <v>68514</v>
      </c>
      <c r="B147" s="4" t="str">
        <f>VLOOKUP(A147,'[1]Provider Master List'!$A:$V,2,FALSE)</f>
        <v>KINGDOM INTERNAL MEDICINE</v>
      </c>
      <c r="C147" s="4" t="str">
        <f>VLOOKUP(A147,'[1]Provider Master List'!$A:$V,15,FALSE)</f>
        <v>714 BREEZY HILL ROAD</v>
      </c>
      <c r="D147" s="4" t="str">
        <f>VLOOKUP(A147,'[1]Provider Master List'!$A:$V,16,FALSE)</f>
        <v>SAINT JOHNSBURY</v>
      </c>
      <c r="E147" s="4" t="str">
        <f>VLOOKUP(A147,'[1]Provider Master List'!$A:$V,17,FALSE)</f>
        <v>VT</v>
      </c>
      <c r="F147" s="4" t="str">
        <f>VLOOKUP(A147,'[1]Provider Master List'!$A:$V,18,FALSE)</f>
        <v>05819</v>
      </c>
      <c r="G147" s="4" t="str">
        <f>VLOOKUP(A147,'[1]Provider Master List'!$A:$V,22,FALSE)</f>
        <v>VAVP</v>
      </c>
      <c r="H147" s="4" t="s">
        <v>12</v>
      </c>
      <c r="I147" s="4" t="s">
        <v>9</v>
      </c>
    </row>
    <row r="148" spans="1:10" x14ac:dyDescent="0.25">
      <c r="A148" s="5">
        <v>68515</v>
      </c>
      <c r="B148" s="4" t="str">
        <f>VLOOKUP(A148,'[1]Provider Master List'!$A:$V,2,FALSE)</f>
        <v>PLANNED PARENTHOOD NNE ST.JOHNSBURY</v>
      </c>
      <c r="C148" s="4" t="str">
        <f>VLOOKUP(A148,'[1]Provider Master List'!$A:$V,15,FALSE)</f>
        <v>501 PORTLAND ST.</v>
      </c>
      <c r="D148" s="4" t="str">
        <f>VLOOKUP(A148,'[1]Provider Master List'!$A:$V,16,FALSE)</f>
        <v>SAINT JOHNSBURY</v>
      </c>
      <c r="E148" s="4" t="str">
        <f>VLOOKUP(A148,'[1]Provider Master List'!$A:$V,17,FALSE)</f>
        <v>VT</v>
      </c>
      <c r="F148" s="4" t="str">
        <f>VLOOKUP(A148,'[1]Provider Master List'!$A:$V,18,FALSE)</f>
        <v>05819</v>
      </c>
      <c r="G148" s="4" t="str">
        <f>VLOOKUP(A148,'[1]Provider Master List'!$A:$V,22,FALSE)</f>
        <v>VAVP</v>
      </c>
      <c r="H148" s="4" t="s">
        <v>12</v>
      </c>
      <c r="I148" s="11" t="s">
        <v>13</v>
      </c>
    </row>
    <row r="149" spans="1:10" x14ac:dyDescent="0.25">
      <c r="A149" s="5">
        <v>68516</v>
      </c>
      <c r="B149" s="4" t="str">
        <f>VLOOKUP(A149,'[1]Provider Master List'!$A:$V,2,FALSE)</f>
        <v>WOMEN'S WELLNESS CENTER</v>
      </c>
      <c r="C149" s="4" t="str">
        <f>VLOOKUP(A149,'[1]Provider Master List'!$A:$V,15,FALSE)</f>
        <v>1315 HOSPITAL DRIVE, PO BOX 905</v>
      </c>
      <c r="D149" s="4" t="str">
        <f>VLOOKUP(A149,'[1]Provider Master List'!$A:$V,16,FALSE)</f>
        <v>SAINT JOHNSBURY</v>
      </c>
      <c r="E149" s="4" t="str">
        <f>VLOOKUP(A149,'[1]Provider Master List'!$A:$V,17,FALSE)</f>
        <v>VT</v>
      </c>
      <c r="F149" s="4" t="str">
        <f>VLOOKUP(A149,'[1]Provider Master List'!$A:$V,18,FALSE)</f>
        <v>05819</v>
      </c>
      <c r="G149" s="4" t="str">
        <f>VLOOKUP(A149,'[1]Provider Master List'!$A:$V,22,FALSE)</f>
        <v>VAVP</v>
      </c>
      <c r="H149" s="4" t="s">
        <v>12</v>
      </c>
      <c r="I149" s="4" t="s">
        <v>9</v>
      </c>
    </row>
    <row r="150" spans="1:10" x14ac:dyDescent="0.25">
      <c r="A150" s="5">
        <v>68517</v>
      </c>
      <c r="B150" s="4" t="str">
        <f>VLOOKUP(A150,'[1]Provider Master List'!$A:$V,2,FALSE)</f>
        <v>NORTHEAST CORRECTIONAL COMPLEX</v>
      </c>
      <c r="C150" s="4" t="str">
        <f>VLOOKUP(A150,'[1]Provider Master List'!$A:$V,15,FALSE)</f>
        <v>1270 US ROUTE 5</v>
      </c>
      <c r="D150" s="4" t="str">
        <f>VLOOKUP(A150,'[1]Provider Master List'!$A:$V,16,FALSE)</f>
        <v>ST.JOHNSBURY</v>
      </c>
      <c r="E150" s="4" t="str">
        <f>VLOOKUP(A150,'[1]Provider Master List'!$A:$V,17,FALSE)</f>
        <v>VT</v>
      </c>
      <c r="F150" s="4">
        <f>VLOOKUP(A150,'[1]Provider Master List'!$A:$V,18,FALSE)</f>
        <v>5819</v>
      </c>
      <c r="G150" s="4" t="str">
        <f>VLOOKUP(A150,'[1]Provider Master List'!$A:$V,22,FALSE)</f>
        <v>VAVP</v>
      </c>
      <c r="H150" s="4" t="s">
        <v>12</v>
      </c>
      <c r="I150" s="11" t="s">
        <v>13</v>
      </c>
    </row>
    <row r="151" spans="1:10" x14ac:dyDescent="0.25">
      <c r="A151" s="9">
        <v>68518</v>
      </c>
      <c r="B151" s="10" t="str">
        <f>VLOOKUP(A151,'[1]Provider Master List'!$A:$V,2,FALSE)</f>
        <v>NORTHERN EXPRESS CARE ST. JOHNSBURY</v>
      </c>
      <c r="C151" s="10" t="str">
        <f>VLOOKUP(A151,'[1]Provider Master List'!$A:$V,15,FALSE)</f>
        <v>1 EASTERN AVENUE</v>
      </c>
      <c r="D151" s="10" t="str">
        <f>VLOOKUP(A151,'[1]Provider Master List'!$A:$V,16,FALSE)</f>
        <v>ST.JOHNSBURY</v>
      </c>
      <c r="E151" s="10" t="str">
        <f>VLOOKUP(A151,'[1]Provider Master List'!$A:$V,17,FALSE)</f>
        <v>VT</v>
      </c>
      <c r="F151" s="10">
        <f>VLOOKUP(A151,'[1]Provider Master List'!$A:$V,18,FALSE)</f>
        <v>5819</v>
      </c>
      <c r="G151" s="10" t="str">
        <f>VLOOKUP(A151,'[1]Provider Master List'!$A:$V,22,FALSE)</f>
        <v>VCVP/VAVP</v>
      </c>
      <c r="H151" s="10"/>
      <c r="I151" s="10"/>
      <c r="J151" s="4" t="s">
        <v>14</v>
      </c>
    </row>
    <row r="152" spans="1:10" x14ac:dyDescent="0.25">
      <c r="A152" s="5">
        <v>68601</v>
      </c>
      <c r="B152" s="4" t="str">
        <f>VLOOKUP(A152,'[1]Provider Master List'!$A:$V,2,FALSE)</f>
        <v>UVMHN CVMC PEDIATRIC PRIMARY CARE BERLIN</v>
      </c>
      <c r="C152" s="4" t="str">
        <f>VLOOKUP(A152,'[1]Provider Master List'!$A:$V,15,FALSE)</f>
        <v>246 GRANGER ROAD; SUITE 1</v>
      </c>
      <c r="D152" s="4" t="str">
        <f>VLOOKUP(A152,'[1]Provider Master List'!$A:$V,16,FALSE)</f>
        <v>BARRE</v>
      </c>
      <c r="E152" s="4" t="str">
        <f>VLOOKUP(A152,'[1]Provider Master List'!$A:$V,17,FALSE)</f>
        <v>VT</v>
      </c>
      <c r="F152" s="4" t="str">
        <f>VLOOKUP(A152,'[1]Provider Master List'!$A:$V,18,FALSE)</f>
        <v>05641</v>
      </c>
      <c r="G152" s="4" t="str">
        <f>VLOOKUP(A152,'[1]Provider Master List'!$A:$V,22,FALSE)</f>
        <v>VCVP/VAVP</v>
      </c>
      <c r="H152" s="4" t="s">
        <v>13</v>
      </c>
      <c r="I152" s="4" t="s">
        <v>9</v>
      </c>
    </row>
    <row r="153" spans="1:10" x14ac:dyDescent="0.25">
      <c r="A153" s="5">
        <v>68602</v>
      </c>
      <c r="B153" s="4" t="str">
        <f>VLOOKUP(A153,'[1]Provider Master List'!$A:$V,2,FALSE)</f>
        <v>UVMHN CVMC - FAMILY MEDICINE-MAIN CAMPUS</v>
      </c>
      <c r="C153" s="4" t="str">
        <f>VLOOKUP(A153,'[1]Provider Master List'!$A:$V,15,FALSE)</f>
        <v>130 FISHER ROAD SUITE 3-1</v>
      </c>
      <c r="D153" s="4" t="str">
        <f>VLOOKUP(A153,'[1]Provider Master List'!$A:$V,16,FALSE)</f>
        <v>BERLIN</v>
      </c>
      <c r="E153" s="4" t="str">
        <f>VLOOKUP(A153,'[1]Provider Master List'!$A:$V,17,FALSE)</f>
        <v>VT</v>
      </c>
      <c r="F153" s="4" t="str">
        <f>VLOOKUP(A153,'[1]Provider Master List'!$A:$V,18,FALSE)</f>
        <v>05602</v>
      </c>
      <c r="G153" s="4" t="str">
        <f>VLOOKUP(A153,'[1]Provider Master List'!$A:$V,22,FALSE)</f>
        <v>VCVP/VAVP</v>
      </c>
      <c r="H153" s="4" t="s">
        <v>13</v>
      </c>
      <c r="I153" s="4" t="s">
        <v>9</v>
      </c>
    </row>
    <row r="154" spans="1:10" x14ac:dyDescent="0.25">
      <c r="A154" s="5">
        <v>68604</v>
      </c>
      <c r="B154" s="4" t="str">
        <f>VLOOKUP(A154,'[1]Provider Master List'!$A:$V,2,FALSE)</f>
        <v>UVMHN CVMC INTEGRATIVE FAMILY MEDICINE MONTPELIER</v>
      </c>
      <c r="C154" s="4" t="str">
        <f>VLOOKUP(A154,'[1]Provider Master List'!$A:$V,15,FALSE)</f>
        <v>156 MAIN STREET</v>
      </c>
      <c r="D154" s="4" t="str">
        <f>VLOOKUP(A154,'[1]Provider Master List'!$A:$V,16,FALSE)</f>
        <v>MONTPELIER</v>
      </c>
      <c r="E154" s="4" t="str">
        <f>VLOOKUP(A154,'[1]Provider Master List'!$A:$V,17,FALSE)</f>
        <v>VT</v>
      </c>
      <c r="F154" s="4" t="str">
        <f>VLOOKUP(A154,'[1]Provider Master List'!$A:$V,18,FALSE)</f>
        <v>05602</v>
      </c>
      <c r="G154" s="4" t="str">
        <f>VLOOKUP(A154,'[1]Provider Master List'!$A:$V,22,FALSE)</f>
        <v>VCVP/VAVP</v>
      </c>
      <c r="H154" s="4" t="s">
        <v>13</v>
      </c>
      <c r="I154" s="4" t="s">
        <v>9</v>
      </c>
    </row>
    <row r="155" spans="1:10" x14ac:dyDescent="0.25">
      <c r="A155" s="5">
        <v>68605</v>
      </c>
      <c r="B155" s="4" t="str">
        <f>VLOOKUP(A155,'[1]Provider Master List'!$A:$V,2,FALSE)</f>
        <v>THE HEALTH CENTER</v>
      </c>
      <c r="C155" s="4" t="str">
        <f>VLOOKUP(A155,'[1]Provider Master List'!$A:$V,15,FALSE)</f>
        <v>P.O. BOX 320</v>
      </c>
      <c r="D155" s="4" t="str">
        <f>VLOOKUP(A155,'[1]Provider Master List'!$A:$V,16,FALSE)</f>
        <v>PLAINFIELD</v>
      </c>
      <c r="E155" s="4" t="str">
        <f>VLOOKUP(A155,'[1]Provider Master List'!$A:$V,17,FALSE)</f>
        <v>VT</v>
      </c>
      <c r="F155" s="4" t="str">
        <f>VLOOKUP(A155,'[1]Provider Master List'!$A:$V,18,FALSE)</f>
        <v>05667</v>
      </c>
      <c r="G155" s="4" t="str">
        <f>VLOOKUP(A155,'[1]Provider Master List'!$A:$V,22,FALSE)</f>
        <v>VCVP/VAVP</v>
      </c>
      <c r="H155" s="4" t="s">
        <v>13</v>
      </c>
      <c r="I155" s="11" t="s">
        <v>13</v>
      </c>
    </row>
    <row r="156" spans="1:10" x14ac:dyDescent="0.25">
      <c r="A156" s="5">
        <v>68606</v>
      </c>
      <c r="B156" s="4" t="str">
        <f>VLOOKUP(A156,'[1]Provider Master List'!$A:$V,2,FALSE)</f>
        <v>GREEN MOUNTAIN FAMILY PRACTICE</v>
      </c>
      <c r="C156" s="4" t="str">
        <f>VLOOKUP(A156,'[1]Provider Master List'!$A:$V,15,FALSE)</f>
        <v>87 PAINE MTN DR</v>
      </c>
      <c r="D156" s="4" t="str">
        <f>VLOOKUP(A156,'[1]Provider Master List'!$A:$V,16,FALSE)</f>
        <v>NORTHFIELD</v>
      </c>
      <c r="E156" s="4" t="str">
        <f>VLOOKUP(A156,'[1]Provider Master List'!$A:$V,17,FALSE)</f>
        <v>VT</v>
      </c>
      <c r="F156" s="4" t="str">
        <f>VLOOKUP(A156,'[1]Provider Master List'!$A:$V,18,FALSE)</f>
        <v>05663</v>
      </c>
      <c r="G156" s="4" t="str">
        <f>VLOOKUP(A156,'[1]Provider Master List'!$A:$V,22,FALSE)</f>
        <v>VCVP/VAVP</v>
      </c>
      <c r="H156" s="4" t="s">
        <v>13</v>
      </c>
      <c r="I156" s="11" t="s">
        <v>9</v>
      </c>
    </row>
    <row r="157" spans="1:10" x14ac:dyDescent="0.25">
      <c r="A157" s="5">
        <v>68607</v>
      </c>
      <c r="B157" s="4" t="str">
        <f>VLOOKUP(A157,'[1]Provider Master List'!$A:$V,2,FALSE)</f>
        <v>UVMHN CVMC ADULT PRIMARY CARE BARRE</v>
      </c>
      <c r="C157" s="4" t="str">
        <f>VLOOKUP(A157,'[1]Provider Master List'!$A:$V,15,FALSE)</f>
        <v>225 SOUTH MAIN STREET</v>
      </c>
      <c r="D157" s="4" t="str">
        <f>VLOOKUP(A157,'[1]Provider Master List'!$A:$V,16,FALSE)</f>
        <v>BARRE</v>
      </c>
      <c r="E157" s="4" t="str">
        <f>VLOOKUP(A157,'[1]Provider Master List'!$A:$V,17,FALSE)</f>
        <v>VT</v>
      </c>
      <c r="F157" s="4" t="str">
        <f>VLOOKUP(A157,'[1]Provider Master List'!$A:$V,18,FALSE)</f>
        <v>05641</v>
      </c>
      <c r="G157" s="4" t="str">
        <f>VLOOKUP(A157,'[1]Provider Master List'!$A:$V,22,FALSE)</f>
        <v>VAVP</v>
      </c>
      <c r="H157" s="4" t="s">
        <v>12</v>
      </c>
      <c r="I157" s="4" t="s">
        <v>9</v>
      </c>
    </row>
    <row r="158" spans="1:10" x14ac:dyDescent="0.25">
      <c r="A158" s="5">
        <v>68608</v>
      </c>
      <c r="B158" s="4" t="str">
        <f>VLOOKUP(A158,'[1]Provider Master List'!$A:$V,2,FALSE)</f>
        <v>UVMHN CVMC FAMILY MEDICINE WATERBURY</v>
      </c>
      <c r="C158" s="4" t="str">
        <f>VLOOKUP(A158,'[1]Provider Master List'!$A:$V,15,FALSE)</f>
        <v>130 SOUTH MAIN STREET</v>
      </c>
      <c r="D158" s="4" t="str">
        <f>VLOOKUP(A158,'[1]Provider Master List'!$A:$V,16,FALSE)</f>
        <v>WATERBURY</v>
      </c>
      <c r="E158" s="4" t="str">
        <f>VLOOKUP(A158,'[1]Provider Master List'!$A:$V,17,FALSE)</f>
        <v>VT</v>
      </c>
      <c r="F158" s="4" t="str">
        <f>VLOOKUP(A158,'[1]Provider Master List'!$A:$V,18,FALSE)</f>
        <v>05676</v>
      </c>
      <c r="G158" s="4" t="str">
        <f>VLOOKUP(A158,'[1]Provider Master List'!$A:$V,22,FALSE)</f>
        <v>VCVP/VAVP</v>
      </c>
      <c r="H158" s="4" t="s">
        <v>13</v>
      </c>
      <c r="I158" s="4" t="s">
        <v>9</v>
      </c>
    </row>
    <row r="159" spans="1:10" x14ac:dyDescent="0.25">
      <c r="A159" s="5">
        <v>68610</v>
      </c>
      <c r="B159" s="4" t="str">
        <f>VLOOKUP(A159,'[1]Provider Master List'!$A:$V,2,FALSE)</f>
        <v>UVMHN CVMC FAMILY MEDICINE MAD RIVER</v>
      </c>
      <c r="C159" s="4" t="str">
        <f>VLOOKUP(A159,'[1]Provider Master List'!$A:$V,15,FALSE)</f>
        <v>859 OLD COUNTY ROAD</v>
      </c>
      <c r="D159" s="4" t="str">
        <f>VLOOKUP(A159,'[1]Provider Master List'!$A:$V,16,FALSE)</f>
        <v>WAITSFIELD</v>
      </c>
      <c r="E159" s="4" t="str">
        <f>VLOOKUP(A159,'[1]Provider Master List'!$A:$V,17,FALSE)</f>
        <v>VT</v>
      </c>
      <c r="F159" s="4" t="str">
        <f>VLOOKUP(A159,'[1]Provider Master List'!$A:$V,18,FALSE)</f>
        <v>05673</v>
      </c>
      <c r="G159" s="4" t="str">
        <f>VLOOKUP(A159,'[1]Provider Master List'!$A:$V,22,FALSE)</f>
        <v>VCVP/VAVP</v>
      </c>
      <c r="H159" s="4" t="s">
        <v>13</v>
      </c>
      <c r="I159" s="4" t="s">
        <v>9</v>
      </c>
    </row>
    <row r="160" spans="1:10" x14ac:dyDescent="0.25">
      <c r="A160" s="5">
        <v>68614</v>
      </c>
      <c r="B160" s="4" t="str">
        <f>VLOOKUP(A160,'[1]Provider Master List'!$A:$V,2,FALSE)</f>
        <v>PLANNED PARENTHOOD NNE BARRE</v>
      </c>
      <c r="C160" s="4" t="str">
        <f>VLOOKUP(A160,'[1]Provider Master List'!$A:$V,15,FALSE)</f>
        <v>90 WASHINGTON STREET</v>
      </c>
      <c r="D160" s="4" t="str">
        <f>VLOOKUP(A160,'[1]Provider Master List'!$A:$V,16,FALSE)</f>
        <v>BARRE</v>
      </c>
      <c r="E160" s="4" t="str">
        <f>VLOOKUP(A160,'[1]Provider Master List'!$A:$V,17,FALSE)</f>
        <v>VT</v>
      </c>
      <c r="F160" s="4" t="str">
        <f>VLOOKUP(A160,'[1]Provider Master List'!$A:$V,18,FALSE)</f>
        <v>05641</v>
      </c>
      <c r="G160" s="4" t="str">
        <f>VLOOKUP(A160,'[1]Provider Master List'!$A:$V,22,FALSE)</f>
        <v>VAVP</v>
      </c>
      <c r="H160" s="4" t="s">
        <v>12</v>
      </c>
      <c r="I160" s="11" t="s">
        <v>13</v>
      </c>
    </row>
    <row r="161" spans="1:9" x14ac:dyDescent="0.25">
      <c r="A161" s="5">
        <v>68616</v>
      </c>
      <c r="B161" s="4" t="str">
        <f>VLOOKUP(A161,'[1]Provider Master List'!$A:$V,2,FALSE)</f>
        <v>GREEN MOUNTAIN NATURAL HEALTH</v>
      </c>
      <c r="C161" s="4" t="str">
        <f>VLOOKUP(A161,'[1]Provider Master List'!$A:$V,15,FALSE)</f>
        <v>174 ELM STREET</v>
      </c>
      <c r="D161" s="4" t="str">
        <f>VLOOKUP(A161,'[1]Provider Master List'!$A:$V,16,FALSE)</f>
        <v>MONTPELIER</v>
      </c>
      <c r="E161" s="4" t="str">
        <f>VLOOKUP(A161,'[1]Provider Master List'!$A:$V,17,FALSE)</f>
        <v>VT</v>
      </c>
      <c r="F161" s="4" t="str">
        <f>VLOOKUP(A161,'[1]Provider Master List'!$A:$V,18,FALSE)</f>
        <v>05602</v>
      </c>
      <c r="G161" s="4" t="str">
        <f>VLOOKUP(A161,'[1]Provider Master List'!$A:$V,22,FALSE)</f>
        <v>VCVP/VAVP</v>
      </c>
      <c r="H161" s="4" t="s">
        <v>13</v>
      </c>
      <c r="I161" s="11" t="s">
        <v>13</v>
      </c>
    </row>
    <row r="162" spans="1:9" x14ac:dyDescent="0.25">
      <c r="A162" s="5">
        <v>68618</v>
      </c>
      <c r="B162" s="4" t="str">
        <f>VLOOKUP(A162,'[1]Provider Master List'!$A:$V,2,FALSE)</f>
        <v>UVMHN CVMC FAMILY MEDICINE BERLIN</v>
      </c>
      <c r="C162" s="4" t="str">
        <f>VLOOKUP(A162,'[1]Provider Master List'!$A:$V,15,FALSE)</f>
        <v>246 GRANGER RD SUITE 2</v>
      </c>
      <c r="D162" s="4" t="str">
        <f>VLOOKUP(A162,'[1]Provider Master List'!$A:$V,16,FALSE)</f>
        <v>BARRE</v>
      </c>
      <c r="E162" s="4" t="str">
        <f>VLOOKUP(A162,'[1]Provider Master List'!$A:$V,17,FALSE)</f>
        <v>VT</v>
      </c>
      <c r="F162" s="4" t="str">
        <f>VLOOKUP(A162,'[1]Provider Master List'!$A:$V,18,FALSE)</f>
        <v>05641</v>
      </c>
      <c r="G162" s="4" t="str">
        <f>VLOOKUP(A162,'[1]Provider Master List'!$A:$V,22,FALSE)</f>
        <v>VCVP/VAVP</v>
      </c>
      <c r="H162" s="4" t="s">
        <v>13</v>
      </c>
      <c r="I162" s="4" t="s">
        <v>9</v>
      </c>
    </row>
    <row r="163" spans="1:9" x14ac:dyDescent="0.25">
      <c r="A163" s="5">
        <v>68619</v>
      </c>
      <c r="B163" s="4" t="str">
        <f>VLOOKUP(A163,'[1]Provider Master List'!$A:$V,2,FALSE)</f>
        <v>TREE OF LIFE MEDICINE</v>
      </c>
      <c r="C163" s="4" t="str">
        <f>VLOOKUP(A163,'[1]Provider Master List'!$A:$V,15,FALSE)</f>
        <v>174 RIVER STREET</v>
      </c>
      <c r="D163" s="4" t="str">
        <f>VLOOKUP(A163,'[1]Provider Master List'!$A:$V,16,FALSE)</f>
        <v>MONTPELIER</v>
      </c>
      <c r="E163" s="4" t="str">
        <f>VLOOKUP(A163,'[1]Provider Master List'!$A:$V,17,FALSE)</f>
        <v>VT</v>
      </c>
      <c r="F163" s="4" t="str">
        <f>VLOOKUP(A163,'[1]Provider Master List'!$A:$V,18,FALSE)</f>
        <v>05602</v>
      </c>
      <c r="G163" s="4" t="str">
        <f>VLOOKUP(A163,'[1]Provider Master List'!$A:$V,22,FALSE)</f>
        <v>VCVP/VAVP</v>
      </c>
      <c r="H163" s="4" t="s">
        <v>13</v>
      </c>
      <c r="I163" s="11" t="s">
        <v>13</v>
      </c>
    </row>
    <row r="164" spans="1:9" x14ac:dyDescent="0.25">
      <c r="A164" s="5">
        <v>68620</v>
      </c>
      <c r="B164" s="4" t="str">
        <f>VLOOKUP(A164,'[1]Provider Master List'!$A:$V,2,FALSE)</f>
        <v>GIFFORD HEALTH AT BERLIN</v>
      </c>
      <c r="C164" s="4" t="str">
        <f>VLOOKUP(A164,'[1]Provider Master List'!$A:$V,15,FALSE)</f>
        <v>2418 AIRPORT ROAD, SUITE 1</v>
      </c>
      <c r="D164" s="4" t="str">
        <f>VLOOKUP(A164,'[1]Provider Master List'!$A:$V,16,FALSE)</f>
        <v>BARRE</v>
      </c>
      <c r="E164" s="4" t="str">
        <f>VLOOKUP(A164,'[1]Provider Master List'!$A:$V,17,FALSE)</f>
        <v>VT</v>
      </c>
      <c r="F164" s="4" t="str">
        <f>VLOOKUP(A164,'[1]Provider Master List'!$A:$V,18,FALSE)</f>
        <v>05641</v>
      </c>
      <c r="G164" s="4" t="str">
        <f>VLOOKUP(A164,'[1]Provider Master List'!$A:$V,22,FALSE)</f>
        <v>VCVP/VAVP</v>
      </c>
      <c r="H164" s="4" t="s">
        <v>13</v>
      </c>
      <c r="I164" s="11" t="s">
        <v>9</v>
      </c>
    </row>
    <row r="165" spans="1:9" x14ac:dyDescent="0.25">
      <c r="A165" s="5">
        <v>68626</v>
      </c>
      <c r="B165" s="4" t="str">
        <f>VLOOKUP(A165,'[1]Provider Master List'!$A:$V,2,FALSE)</f>
        <v>SAGE NATUROPATHIC HEALTH</v>
      </c>
      <c r="C165" s="4" t="str">
        <f>VLOOKUP(A165,'[1]Provider Master List'!$A:$V,15,FALSE)</f>
        <v>301 RIVER STREET</v>
      </c>
      <c r="D165" s="4" t="str">
        <f>VLOOKUP(A165,'[1]Provider Master List'!$A:$V,16,FALSE)</f>
        <v>MONTPELIER</v>
      </c>
      <c r="E165" s="4" t="str">
        <f>VLOOKUP(A165,'[1]Provider Master List'!$A:$V,17,FALSE)</f>
        <v>VT</v>
      </c>
      <c r="F165" s="4" t="str">
        <f>VLOOKUP(A165,'[1]Provider Master List'!$A:$V,18,FALSE)</f>
        <v>05602</v>
      </c>
      <c r="G165" s="4" t="str">
        <f>VLOOKUP(A165,'[1]Provider Master List'!$A:$V,22,FALSE)</f>
        <v>VCVP/VAVP</v>
      </c>
      <c r="H165" s="4" t="s">
        <v>13</v>
      </c>
      <c r="I165" s="11" t="s">
        <v>13</v>
      </c>
    </row>
    <row r="166" spans="1:9" x14ac:dyDescent="0.25">
      <c r="A166" s="5">
        <v>68639</v>
      </c>
      <c r="B166" s="4" t="str">
        <f>VLOOKUP(A166,'[1]Provider Master List'!$A:$V,2,FALSE)</f>
        <v>NORTH BRANCH HEALTHCARE PLLC</v>
      </c>
      <c r="C166" s="4" t="str">
        <f>VLOOKUP(A166,'[1]Provider Master List'!$A:$V,15,FALSE)</f>
        <v>7 COURT STREET</v>
      </c>
      <c r="D166" s="4" t="str">
        <f>VLOOKUP(A166,'[1]Provider Master List'!$A:$V,16,FALSE)</f>
        <v>MONTPELIER</v>
      </c>
      <c r="E166" s="4" t="str">
        <f>VLOOKUP(A166,'[1]Provider Master List'!$A:$V,17,FALSE)</f>
        <v>VT</v>
      </c>
      <c r="F166" s="4" t="str">
        <f>VLOOKUP(A166,'[1]Provider Master List'!$A:$V,18,FALSE)</f>
        <v>05602</v>
      </c>
      <c r="G166" s="4" t="str">
        <f>VLOOKUP(A166,'[1]Provider Master List'!$A:$V,22,FALSE)</f>
        <v>VCVP/VAVP</v>
      </c>
      <c r="H166" s="4" t="s">
        <v>13</v>
      </c>
      <c r="I166" s="11" t="s">
        <v>13</v>
      </c>
    </row>
    <row r="167" spans="1:9" x14ac:dyDescent="0.25">
      <c r="A167" s="5">
        <v>68640</v>
      </c>
      <c r="B167" s="4" t="str">
        <f>VLOOKUP(A167,'[1]Provider Master List'!$A:$V,2,FALSE)</f>
        <v xml:space="preserve">UVMHN CVMC MULTI-SPECIALTY </v>
      </c>
      <c r="C167" s="4" t="str">
        <f>VLOOKUP(A167,'[1]Provider Master List'!$A:$V,15,FALSE)</f>
        <v>130 FISHER ROAD MOB-C SUITE 1</v>
      </c>
      <c r="D167" s="4" t="str">
        <f>VLOOKUP(A167,'[1]Provider Master List'!$A:$V,16,FALSE)</f>
        <v>BERLIN</v>
      </c>
      <c r="E167" s="4" t="str">
        <f>VLOOKUP(A167,'[1]Provider Master List'!$A:$V,17,FALSE)</f>
        <v>VT</v>
      </c>
      <c r="F167" s="4" t="str">
        <f>VLOOKUP(A167,'[1]Provider Master List'!$A:$V,18,FALSE)</f>
        <v>05602</v>
      </c>
      <c r="G167" s="4" t="str">
        <f>VLOOKUP(A167,'[1]Provider Master List'!$A:$V,22,FALSE)</f>
        <v>VAVP</v>
      </c>
      <c r="H167" s="4" t="s">
        <v>12</v>
      </c>
      <c r="I167" s="4" t="s">
        <v>9</v>
      </c>
    </row>
    <row r="168" spans="1:9" x14ac:dyDescent="0.25">
      <c r="A168" s="5">
        <v>68701</v>
      </c>
      <c r="B168" s="4" t="str">
        <f>VLOOKUP(A168,'[1]Provider Master List'!$A:$V,2,FALSE)</f>
        <v>DEERFIELD VALLEY HEALTH CENTER</v>
      </c>
      <c r="C168" s="4" t="str">
        <f>VLOOKUP(A168,'[1]Provider Master List'!$A:$V,15,FALSE)</f>
        <v>30 ROUTE 100 SOUTH</v>
      </c>
      <c r="D168" s="4" t="str">
        <f>VLOOKUP(A168,'[1]Provider Master List'!$A:$V,16,FALSE)</f>
        <v>WILMINGTON</v>
      </c>
      <c r="E168" s="4" t="str">
        <f>VLOOKUP(A168,'[1]Provider Master List'!$A:$V,17,FALSE)</f>
        <v>VT</v>
      </c>
      <c r="F168" s="4" t="str">
        <f>VLOOKUP(A168,'[1]Provider Master List'!$A:$V,18,FALSE)</f>
        <v>05363</v>
      </c>
      <c r="G168" s="4" t="str">
        <f>VLOOKUP(A168,'[1]Provider Master List'!$A:$V,22,FALSE)</f>
        <v>VCVP/VAVP</v>
      </c>
      <c r="H168" s="4" t="s">
        <v>13</v>
      </c>
      <c r="I168" s="11" t="s">
        <v>13</v>
      </c>
    </row>
    <row r="169" spans="1:9" x14ac:dyDescent="0.25">
      <c r="A169" s="5">
        <v>68702</v>
      </c>
      <c r="B169" s="4" t="str">
        <f>VLOOKUP(A169,'[1]Provider Master List'!$A:$V,2,FALSE)</f>
        <v>BRATTLEBORO PRIMARY CARE</v>
      </c>
      <c r="C169" s="4" t="str">
        <f>VLOOKUP(A169,'[1]Provider Master List'!$A:$V,15,FALSE)</f>
        <v>21 BELMONT AVENUE</v>
      </c>
      <c r="D169" s="4" t="str">
        <f>VLOOKUP(A169,'[1]Provider Master List'!$A:$V,16,FALSE)</f>
        <v>BRATTLEBORO</v>
      </c>
      <c r="E169" s="4" t="str">
        <f>VLOOKUP(A169,'[1]Provider Master List'!$A:$V,17,FALSE)</f>
        <v>VT</v>
      </c>
      <c r="F169" s="4" t="str">
        <f>VLOOKUP(A169,'[1]Provider Master List'!$A:$V,18,FALSE)</f>
        <v>05301</v>
      </c>
      <c r="G169" s="4" t="str">
        <f>VLOOKUP(A169,'[1]Provider Master List'!$A:$V,22,FALSE)</f>
        <v>VCVP/VAVP</v>
      </c>
      <c r="H169" s="4" t="s">
        <v>13</v>
      </c>
      <c r="I169" s="11" t="s">
        <v>13</v>
      </c>
    </row>
    <row r="170" spans="1:9" x14ac:dyDescent="0.25">
      <c r="A170" s="5">
        <v>68703</v>
      </c>
      <c r="B170" s="4" t="str">
        <f>VLOOKUP(A170,'[1]Provider Master List'!$A:$V,2,FALSE)</f>
        <v>GRACE COTTAGE FAMILY HEALTH</v>
      </c>
      <c r="C170" s="4" t="str">
        <f>VLOOKUP(A170,'[1]Provider Master List'!$A:$V,15,FALSE)</f>
        <v>P.O. BOX 216</v>
      </c>
      <c r="D170" s="4" t="str">
        <f>VLOOKUP(A170,'[1]Provider Master List'!$A:$V,16,FALSE)</f>
        <v>TOWNSHEND</v>
      </c>
      <c r="E170" s="4" t="str">
        <f>VLOOKUP(A170,'[1]Provider Master List'!$A:$V,17,FALSE)</f>
        <v>VT</v>
      </c>
      <c r="F170" s="4" t="str">
        <f>VLOOKUP(A170,'[1]Provider Master List'!$A:$V,18,FALSE)</f>
        <v>05353</v>
      </c>
      <c r="G170" s="4" t="str">
        <f>VLOOKUP(A170,'[1]Provider Master List'!$A:$V,22,FALSE)</f>
        <v>VCVP/VAVP</v>
      </c>
      <c r="H170" s="4" t="s">
        <v>13</v>
      </c>
      <c r="I170" s="11" t="s">
        <v>9</v>
      </c>
    </row>
    <row r="171" spans="1:9" x14ac:dyDescent="0.25">
      <c r="A171" s="5">
        <v>68704</v>
      </c>
      <c r="B171" s="4" t="str">
        <f>VLOOKUP(A171,'[1]Provider Master List'!$A:$V,2,FALSE)</f>
        <v>MAPLEWOOD FAMILY PRACTICE</v>
      </c>
      <c r="C171" s="4" t="str">
        <f>VLOOKUP(A171,'[1]Provider Master List'!$A:$V,15,FALSE)</f>
        <v>63 BELMONT AVENUE</v>
      </c>
      <c r="D171" s="4" t="str">
        <f>VLOOKUP(A171,'[1]Provider Master List'!$A:$V,16,FALSE)</f>
        <v>BRATTLEBORO</v>
      </c>
      <c r="E171" s="4" t="str">
        <f>VLOOKUP(A171,'[1]Provider Master List'!$A:$V,17,FALSE)</f>
        <v>VT</v>
      </c>
      <c r="F171" s="4" t="str">
        <f>VLOOKUP(A171,'[1]Provider Master List'!$A:$V,18,FALSE)</f>
        <v>05301</v>
      </c>
      <c r="G171" s="4" t="str">
        <f>VLOOKUP(A171,'[1]Provider Master List'!$A:$V,22,FALSE)</f>
        <v>VCVP/VAVP</v>
      </c>
      <c r="H171" s="4" t="s">
        <v>13</v>
      </c>
      <c r="I171" s="11" t="s">
        <v>13</v>
      </c>
    </row>
    <row r="172" spans="1:9" x14ac:dyDescent="0.25">
      <c r="A172" s="5">
        <v>68707</v>
      </c>
      <c r="B172" s="4" t="str">
        <f>VLOOKUP(A172,'[1]Provider Master List'!$A:$V,2,FALSE)</f>
        <v>PUTNEY FAMILY HEALTHCARE</v>
      </c>
      <c r="C172" s="4" t="str">
        <f>VLOOKUP(A172,'[1]Provider Master List'!$A:$V,15,FALSE)</f>
        <v>79 MAIN STREET</v>
      </c>
      <c r="D172" s="4" t="str">
        <f>VLOOKUP(A172,'[1]Provider Master List'!$A:$V,16,FALSE)</f>
        <v>PUTNEY</v>
      </c>
      <c r="E172" s="4" t="str">
        <f>VLOOKUP(A172,'[1]Provider Master List'!$A:$V,17,FALSE)</f>
        <v>VT</v>
      </c>
      <c r="F172" s="4" t="str">
        <f>VLOOKUP(A172,'[1]Provider Master List'!$A:$V,18,FALSE)</f>
        <v>05346</v>
      </c>
      <c r="G172" s="4" t="str">
        <f>VLOOKUP(A172,'[1]Provider Master List'!$A:$V,22,FALSE)</f>
        <v>VCVP/VAVP</v>
      </c>
      <c r="H172" s="4" t="s">
        <v>13</v>
      </c>
      <c r="I172" s="11" t="s">
        <v>13</v>
      </c>
    </row>
    <row r="173" spans="1:9" x14ac:dyDescent="0.25">
      <c r="A173" s="5">
        <v>68708</v>
      </c>
      <c r="B173" s="4" t="str">
        <f>VLOOKUP(A173,'[1]Provider Master List'!$A:$V,2,FALSE)</f>
        <v>WINDHAM FAMILY PRACTICE</v>
      </c>
      <c r="C173" s="4" t="str">
        <f>VLOOKUP(A173,'[1]Provider Master List'!$A:$V,15,FALSE)</f>
        <v>19 BELMONT AVENUE; SUITE G105</v>
      </c>
      <c r="D173" s="4" t="str">
        <f>VLOOKUP(A173,'[1]Provider Master List'!$A:$V,16,FALSE)</f>
        <v>BRATTLEBORO</v>
      </c>
      <c r="E173" s="4" t="str">
        <f>VLOOKUP(A173,'[1]Provider Master List'!$A:$V,17,FALSE)</f>
        <v>VT</v>
      </c>
      <c r="F173" s="4" t="str">
        <f>VLOOKUP(A173,'[1]Provider Master List'!$A:$V,18,FALSE)</f>
        <v>05301</v>
      </c>
      <c r="G173" s="4" t="str">
        <f>VLOOKUP(A173,'[1]Provider Master List'!$A:$V,22,FALSE)</f>
        <v>VCVP/VAVP</v>
      </c>
      <c r="H173" s="4" t="s">
        <v>13</v>
      </c>
      <c r="I173" s="11" t="s">
        <v>13</v>
      </c>
    </row>
    <row r="174" spans="1:9" x14ac:dyDescent="0.25">
      <c r="A174" s="5">
        <v>68713</v>
      </c>
      <c r="B174" s="4" t="str">
        <f>VLOOKUP(A174,'[1]Provider Master List'!$A:$V,2,FALSE)</f>
        <v>WEST BRATTLEBORO FAMILY PRACTICE</v>
      </c>
      <c r="C174" s="4" t="str">
        <f>VLOOKUP(A174,'[1]Provider Master List'!$A:$V,15,FALSE)</f>
        <v>P.O. BOX 2388</v>
      </c>
      <c r="D174" s="4" t="str">
        <f>VLOOKUP(A174,'[1]Provider Master List'!$A:$V,16,FALSE)</f>
        <v>W BRATTLEBORO</v>
      </c>
      <c r="E174" s="4" t="str">
        <f>VLOOKUP(A174,'[1]Provider Master List'!$A:$V,17,FALSE)</f>
        <v>VT</v>
      </c>
      <c r="F174" s="4" t="str">
        <f>VLOOKUP(A174,'[1]Provider Master List'!$A:$V,18,FALSE)</f>
        <v>05303</v>
      </c>
      <c r="G174" s="4" t="str">
        <f>VLOOKUP(A174,'[1]Provider Master List'!$A:$V,22,FALSE)</f>
        <v>VCVP/VAVP</v>
      </c>
      <c r="H174" s="4" t="s">
        <v>13</v>
      </c>
      <c r="I174" s="11" t="s">
        <v>13</v>
      </c>
    </row>
    <row r="175" spans="1:9" x14ac:dyDescent="0.25">
      <c r="A175" s="5">
        <v>68719</v>
      </c>
      <c r="B175" s="4" t="str">
        <f>VLOOKUP(A175,'[1]Provider Master List'!$A:$V,2,FALSE)</f>
        <v>PLANNED PARENTHOOD NNE BRATTLEBORO</v>
      </c>
      <c r="C175" s="4" t="str">
        <f>VLOOKUP(A175,'[1]Provider Master List'!$A:$V,15,FALSE)</f>
        <v>6 HIGH STREET</v>
      </c>
      <c r="D175" s="4" t="str">
        <f>VLOOKUP(A175,'[1]Provider Master List'!$A:$V,16,FALSE)</f>
        <v>BRATTLEBORO</v>
      </c>
      <c r="E175" s="4" t="str">
        <f>VLOOKUP(A175,'[1]Provider Master List'!$A:$V,17,FALSE)</f>
        <v>VT</v>
      </c>
      <c r="F175" s="4" t="str">
        <f>VLOOKUP(A175,'[1]Provider Master List'!$A:$V,18,FALSE)</f>
        <v>05301</v>
      </c>
      <c r="G175" s="4" t="str">
        <f>VLOOKUP(A175,'[1]Provider Master List'!$A:$V,22,FALSE)</f>
        <v>VAVP</v>
      </c>
      <c r="H175" s="4" t="s">
        <v>12</v>
      </c>
      <c r="I175" s="11" t="s">
        <v>13</v>
      </c>
    </row>
    <row r="176" spans="1:9" x14ac:dyDescent="0.25">
      <c r="A176" s="5">
        <v>68721</v>
      </c>
      <c r="B176" s="4" t="str">
        <f>VLOOKUP(A176,'[1]Provider Master List'!$A:$V,2,FALSE)</f>
        <v>BRATTLEBORO OB GYN</v>
      </c>
      <c r="C176" s="4" t="str">
        <f>VLOOKUP(A176,'[1]Provider Master List'!$A:$V,15,FALSE)</f>
        <v>21 BELMONT AVENUE</v>
      </c>
      <c r="D176" s="4" t="str">
        <f>VLOOKUP(A176,'[1]Provider Master List'!$A:$V,16,FALSE)</f>
        <v>BRATTLEBORO</v>
      </c>
      <c r="E176" s="4" t="str">
        <f>VLOOKUP(A176,'[1]Provider Master List'!$A:$V,17,FALSE)</f>
        <v>VT</v>
      </c>
      <c r="F176" s="4" t="str">
        <f>VLOOKUP(A176,'[1]Provider Master List'!$A:$V,18,FALSE)</f>
        <v>05301</v>
      </c>
      <c r="G176" s="4" t="str">
        <f>VLOOKUP(A176,'[1]Provider Master List'!$A:$V,22,FALSE)</f>
        <v>VCVP/VAVP</v>
      </c>
      <c r="H176" s="4" t="s">
        <v>13</v>
      </c>
      <c r="I176" s="11" t="s">
        <v>13</v>
      </c>
    </row>
    <row r="177" spans="1:10" x14ac:dyDescent="0.25">
      <c r="A177" s="5">
        <v>68722</v>
      </c>
      <c r="B177" s="4" t="str">
        <f>VLOOKUP(A177,'[1]Provider Master List'!$A:$V,2,FALSE)</f>
        <v>BRATTLEBORO MEMORIAL HOSPITAL</v>
      </c>
      <c r="C177" s="4" t="str">
        <f>VLOOKUP(A177,'[1]Provider Master List'!$A:$V,15,FALSE)</f>
        <v>PHARMACY DEPT: 17 BELMONT AVENUE</v>
      </c>
      <c r="D177" s="4" t="str">
        <f>VLOOKUP(A177,'[1]Provider Master List'!$A:$V,16,FALSE)</f>
        <v>BRATTLEBORO</v>
      </c>
      <c r="E177" s="4" t="str">
        <f>VLOOKUP(A177,'[1]Provider Master List'!$A:$V,17,FALSE)</f>
        <v>VT</v>
      </c>
      <c r="F177" s="4" t="str">
        <f>VLOOKUP(A177,'[1]Provider Master List'!$A:$V,18,FALSE)</f>
        <v>05301</v>
      </c>
      <c r="G177" s="4" t="str">
        <f>VLOOKUP(A177,'[1]Provider Master List'!$A:$V,22,FALSE)</f>
        <v>VCVP/VAVP</v>
      </c>
      <c r="H177" s="4" t="s">
        <v>9</v>
      </c>
      <c r="I177" s="4" t="s">
        <v>9</v>
      </c>
      <c r="J177" s="4" t="s">
        <v>11</v>
      </c>
    </row>
    <row r="178" spans="1:10" x14ac:dyDescent="0.25">
      <c r="A178" s="5">
        <v>68723</v>
      </c>
      <c r="B178" s="4" t="str">
        <f>VLOOKUP(A178,'[1]Provider Master List'!$A:$V,2,FALSE)</f>
        <v>BRATTLEBORO FAMILY MEDICINE</v>
      </c>
      <c r="C178" s="4" t="str">
        <f>VLOOKUP(A178,'[1]Provider Master List'!$A:$V,15,FALSE)</f>
        <v>53 FAIRVIEW STREET</v>
      </c>
      <c r="D178" s="4" t="str">
        <f>VLOOKUP(A178,'[1]Provider Master List'!$A:$V,16,FALSE)</f>
        <v>BRATTLEBORO</v>
      </c>
      <c r="E178" s="4" t="str">
        <f>VLOOKUP(A178,'[1]Provider Master List'!$A:$V,17,FALSE)</f>
        <v>VT</v>
      </c>
      <c r="F178" s="4" t="str">
        <f>VLOOKUP(A178,'[1]Provider Master List'!$A:$V,18,FALSE)</f>
        <v>05301</v>
      </c>
      <c r="G178" s="4" t="str">
        <f>VLOOKUP(A178,'[1]Provider Master List'!$A:$V,22,FALSE)</f>
        <v>VCVP/VAVP</v>
      </c>
      <c r="H178" s="4" t="s">
        <v>13</v>
      </c>
      <c r="I178" s="11" t="s">
        <v>13</v>
      </c>
    </row>
    <row r="179" spans="1:10" x14ac:dyDescent="0.25">
      <c r="A179" s="5">
        <v>68724</v>
      </c>
      <c r="B179" s="4" t="str">
        <f>VLOOKUP(A179,'[1]Provider Master List'!$A:$V,2,FALSE)</f>
        <v>BIOLOGIC INTEGRATIVE HEALTHCARE</v>
      </c>
      <c r="C179" s="4" t="str">
        <f>VLOOKUP(A179,'[1]Provider Master List'!$A:$V,15,FALSE)</f>
        <v>205 MAIN STREET</v>
      </c>
      <c r="D179" s="4" t="str">
        <f>VLOOKUP(A179,'[1]Provider Master List'!$A:$V,16,FALSE)</f>
        <v>BRATTLEBORO</v>
      </c>
      <c r="E179" s="4" t="str">
        <f>VLOOKUP(A179,'[1]Provider Master List'!$A:$V,17,FALSE)</f>
        <v>VT</v>
      </c>
      <c r="F179" s="4" t="str">
        <f>VLOOKUP(A179,'[1]Provider Master List'!$A:$V,18,FALSE)</f>
        <v>05301</v>
      </c>
      <c r="G179" s="4" t="str">
        <f>VLOOKUP(A179,'[1]Provider Master List'!$A:$V,22,FALSE)</f>
        <v>VCVP/VAVP</v>
      </c>
      <c r="H179" s="4" t="s">
        <v>13</v>
      </c>
      <c r="I179" s="11" t="s">
        <v>13</v>
      </c>
    </row>
    <row r="180" spans="1:10" x14ac:dyDescent="0.25">
      <c r="A180" s="5">
        <v>68731</v>
      </c>
      <c r="B180" s="4" t="str">
        <f>VLOOKUP(A180,'[1]Provider Master List'!$A:$V,2,FALSE)</f>
        <v>NEW ENGLAND WELLNESS GROUP</v>
      </c>
      <c r="C180" s="4" t="str">
        <f>VLOOKUP(A180,'[1]Provider Master List'!$A:$V,15,FALSE)</f>
        <v>20 TECHNOLOGY DRIVE UNIT 8</v>
      </c>
      <c r="D180" s="4" t="str">
        <f>VLOOKUP(A180,'[1]Provider Master List'!$A:$V,16,FALSE)</f>
        <v>BRATTLEBORO</v>
      </c>
      <c r="E180" s="4" t="str">
        <f>VLOOKUP(A180,'[1]Provider Master List'!$A:$V,17,FALSE)</f>
        <v>VT</v>
      </c>
      <c r="F180" s="4" t="str">
        <f>VLOOKUP(A180,'[1]Provider Master List'!$A:$V,18,FALSE)</f>
        <v>05301</v>
      </c>
      <c r="G180" s="4" t="str">
        <f>VLOOKUP(A180,'[1]Provider Master List'!$A:$V,22,FALSE)</f>
        <v>VCVP/VAVP</v>
      </c>
      <c r="H180" s="4" t="s">
        <v>13</v>
      </c>
      <c r="I180" s="11" t="s">
        <v>13</v>
      </c>
    </row>
    <row r="181" spans="1:10" x14ac:dyDescent="0.25">
      <c r="A181" s="5">
        <v>68732</v>
      </c>
      <c r="B181" s="4" t="str">
        <f>VLOOKUP(A181,'[1]Provider Master List'!$A:$V,2,FALSE)</f>
        <v>SOJOURNS COMMUNITY HEALTH CLINIC</v>
      </c>
      <c r="C181" s="4" t="str">
        <f>VLOOKUP(A181,'[1]Provider Master List'!$A:$V,15,FALSE)</f>
        <v>4923 US RT.5</v>
      </c>
      <c r="D181" s="4" t="str">
        <f>VLOOKUP(A181,'[1]Provider Master List'!$A:$V,16,FALSE)</f>
        <v>WESTMINSTER</v>
      </c>
      <c r="E181" s="4" t="str">
        <f>VLOOKUP(A181,'[1]Provider Master List'!$A:$V,17,FALSE)</f>
        <v>VT</v>
      </c>
      <c r="F181" s="4" t="str">
        <f>VLOOKUP(A181,'[1]Provider Master List'!$A:$V,18,FALSE)</f>
        <v>05158</v>
      </c>
      <c r="G181" s="4" t="str">
        <f>VLOOKUP(A181,'[1]Provider Master List'!$A:$V,22,FALSE)</f>
        <v xml:space="preserve">VCVP </v>
      </c>
      <c r="H181" s="11" t="s">
        <v>13</v>
      </c>
      <c r="I181" s="4" t="s">
        <v>12</v>
      </c>
    </row>
    <row r="182" spans="1:10" x14ac:dyDescent="0.25">
      <c r="A182" s="5">
        <v>68733</v>
      </c>
      <c r="B182" s="4" t="str">
        <f>VLOOKUP(A182,'[1]Provider Master List'!$A:$V,2,FALSE)</f>
        <v>HOME FARM FAMILY MEDICINE</v>
      </c>
      <c r="C182" s="4" t="str">
        <f>VLOOKUP(A182,'[1]Provider Master List'!$A:$V,15,FALSE)</f>
        <v>62 ELLIOT STREET</v>
      </c>
      <c r="D182" s="4" t="str">
        <f>VLOOKUP(A182,'[1]Provider Master List'!$A:$V,16,FALSE)</f>
        <v>BRATTLEBORO</v>
      </c>
      <c r="E182" s="4" t="str">
        <f>VLOOKUP(A182,'[1]Provider Master List'!$A:$V,17,FALSE)</f>
        <v>VT</v>
      </c>
      <c r="F182" s="4" t="str">
        <f>VLOOKUP(A182,'[1]Provider Master List'!$A:$V,18,FALSE)</f>
        <v>05301</v>
      </c>
      <c r="G182" s="4" t="str">
        <f>VLOOKUP(A182,'[1]Provider Master List'!$A:$V,22,FALSE)</f>
        <v>VCVP/VAVP</v>
      </c>
      <c r="H182" s="4" t="s">
        <v>13</v>
      </c>
      <c r="I182" s="11" t="s">
        <v>9</v>
      </c>
    </row>
    <row r="183" spans="1:10" x14ac:dyDescent="0.25">
      <c r="A183" s="5">
        <v>68734</v>
      </c>
      <c r="B183" s="4" t="str">
        <f>VLOOKUP(A183,'[1]Provider Master List'!$A:$V,2,FALSE)</f>
        <v>HEARTH STONE</v>
      </c>
      <c r="C183" s="4" t="str">
        <f>VLOOKUP(A183,'[1]Provider Master List'!$A:$V,15,FALSE)</f>
        <v>152 GRAFTON RD</v>
      </c>
      <c r="D183" s="4" t="str">
        <f>VLOOKUP(A183,'[1]Provider Master List'!$A:$V,16,FALSE)</f>
        <v>TOWNSHEND</v>
      </c>
      <c r="E183" s="4" t="str">
        <f>VLOOKUP(A183,'[1]Provider Master List'!$A:$V,17,FALSE)</f>
        <v>VT</v>
      </c>
      <c r="F183" s="4" t="str">
        <f>VLOOKUP(A183,'[1]Provider Master List'!$A:$V,18,FALSE)</f>
        <v>05353</v>
      </c>
      <c r="G183" s="4" t="str">
        <f>VLOOKUP(A183,'[1]Provider Master List'!$A:$V,22,FALSE)</f>
        <v>VCVP/VAVP</v>
      </c>
      <c r="H183" s="4" t="s">
        <v>13</v>
      </c>
      <c r="I183" s="11" t="s">
        <v>13</v>
      </c>
    </row>
    <row r="184" spans="1:10" x14ac:dyDescent="0.25">
      <c r="A184" s="5">
        <v>68801</v>
      </c>
      <c r="B184" s="4" t="str">
        <f>VLOOKUP(A184,'[1]Provider Master List'!$A:$V,2,FALSE)</f>
        <v>ST. ALBANS PRIMARY CARE</v>
      </c>
      <c r="C184" s="4" t="str">
        <f>VLOOKUP(A184,'[1]Provider Master List'!$A:$V,15,FALSE)</f>
        <v>9 CREST ROAD</v>
      </c>
      <c r="D184" s="4" t="str">
        <f>VLOOKUP(A184,'[1]Provider Master List'!$A:$V,16,FALSE)</f>
        <v>ST. ALBANS</v>
      </c>
      <c r="E184" s="4" t="str">
        <f>VLOOKUP(A184,'[1]Provider Master List'!$A:$V,17,FALSE)</f>
        <v>VT</v>
      </c>
      <c r="F184" s="4" t="str">
        <f>VLOOKUP(A184,'[1]Provider Master List'!$A:$V,18,FALSE)</f>
        <v>05478</v>
      </c>
      <c r="G184" s="4" t="str">
        <f>VLOOKUP(A184,'[1]Provider Master List'!$A:$V,22,FALSE)</f>
        <v>VCVP/VAVP</v>
      </c>
      <c r="H184" s="4" t="s">
        <v>13</v>
      </c>
      <c r="I184" s="11" t="s">
        <v>13</v>
      </c>
    </row>
    <row r="185" spans="1:10" x14ac:dyDescent="0.25">
      <c r="A185" s="5">
        <v>68802</v>
      </c>
      <c r="B185" s="4" t="str">
        <f>VLOOKUP(A185,'[1]Provider Master List'!$A:$V,2,FALSE)</f>
        <v>NORTHWESTERN GEORGIA HEALTH CENTER</v>
      </c>
      <c r="C185" s="4" t="str">
        <f>VLOOKUP(A185,'[1]Provider Master List'!$A:$V,15,FALSE)</f>
        <v>4178 HIGHBRIDGE ROAD</v>
      </c>
      <c r="D185" s="4" t="str">
        <f>VLOOKUP(A185,'[1]Provider Master List'!$A:$V,16,FALSE)</f>
        <v>FAIRFAX</v>
      </c>
      <c r="E185" s="4" t="str">
        <f>VLOOKUP(A185,'[1]Provider Master List'!$A:$V,17,FALSE)</f>
        <v>VT</v>
      </c>
      <c r="F185" s="4" t="str">
        <f>VLOOKUP(A185,'[1]Provider Master List'!$A:$V,18,FALSE)</f>
        <v>05454</v>
      </c>
      <c r="G185" s="4" t="str">
        <f>VLOOKUP(A185,'[1]Provider Master List'!$A:$V,22,FALSE)</f>
        <v>VCVP/VAVP</v>
      </c>
      <c r="H185" s="4" t="s">
        <v>13</v>
      </c>
      <c r="I185" s="11" t="s">
        <v>13</v>
      </c>
    </row>
    <row r="186" spans="1:10" x14ac:dyDescent="0.25">
      <c r="A186" s="5">
        <v>68803</v>
      </c>
      <c r="B186" s="4" t="str">
        <f>VLOOKUP(A186,'[1]Provider Master List'!$A:$V,2,FALSE)</f>
        <v>ENOSBURG HEALTH CENTER</v>
      </c>
      <c r="C186" s="4" t="str">
        <f>VLOOKUP(A186,'[1]Provider Master List'!$A:$V,15,FALSE)</f>
        <v>382 MAIN STREET</v>
      </c>
      <c r="D186" s="4" t="str">
        <f>VLOOKUP(A186,'[1]Provider Master List'!$A:$V,16,FALSE)</f>
        <v>ENOSBURG</v>
      </c>
      <c r="E186" s="4" t="str">
        <f>VLOOKUP(A186,'[1]Provider Master List'!$A:$V,17,FALSE)</f>
        <v>VT</v>
      </c>
      <c r="F186" s="4" t="str">
        <f>VLOOKUP(A186,'[1]Provider Master List'!$A:$V,18,FALSE)</f>
        <v>05450</v>
      </c>
      <c r="G186" s="4" t="str">
        <f>VLOOKUP(A186,'[1]Provider Master List'!$A:$V,22,FALSE)</f>
        <v>VCVP/VAVP</v>
      </c>
      <c r="H186" s="4" t="s">
        <v>13</v>
      </c>
      <c r="I186" s="11" t="s">
        <v>13</v>
      </c>
    </row>
    <row r="187" spans="1:10" x14ac:dyDescent="0.25">
      <c r="A187" s="5">
        <v>68804</v>
      </c>
      <c r="B187" s="4" t="str">
        <f>VLOOKUP(A187,'[1]Provider Master List'!$A:$V,2,FALSE)</f>
        <v>RICHFORD HEALTH CENTER</v>
      </c>
      <c r="C187" s="4" t="str">
        <f>VLOOKUP(A187,'[1]Provider Master List'!$A:$V,15,FALSE)</f>
        <v>44 MAIN STREET; SUITE 200</v>
      </c>
      <c r="D187" s="4" t="str">
        <f>VLOOKUP(A187,'[1]Provider Master List'!$A:$V,16,FALSE)</f>
        <v>RICHFORD</v>
      </c>
      <c r="E187" s="4" t="str">
        <f>VLOOKUP(A187,'[1]Provider Master List'!$A:$V,17,FALSE)</f>
        <v>VT</v>
      </c>
      <c r="F187" s="4" t="str">
        <f>VLOOKUP(A187,'[1]Provider Master List'!$A:$V,18,FALSE)</f>
        <v>05476</v>
      </c>
      <c r="G187" s="4" t="str">
        <f>VLOOKUP(A187,'[1]Provider Master List'!$A:$V,22,FALSE)</f>
        <v>VCVP/VAVP</v>
      </c>
      <c r="H187" s="4" t="s">
        <v>13</v>
      </c>
      <c r="I187" s="11" t="s">
        <v>13</v>
      </c>
    </row>
    <row r="188" spans="1:10" x14ac:dyDescent="0.25">
      <c r="A188" s="5">
        <v>68805</v>
      </c>
      <c r="B188" s="4" t="str">
        <f>VLOOKUP(A188,'[1]Provider Master List'!$A:$V,2,FALSE)</f>
        <v>SWANTON HEALTH CENTER</v>
      </c>
      <c r="C188" s="4" t="str">
        <f>VLOOKUP(A188,'[1]Provider Master List'!$A:$V,15,FALSE)</f>
        <v>26 CANADA STREET</v>
      </c>
      <c r="D188" s="4" t="str">
        <f>VLOOKUP(A188,'[1]Provider Master List'!$A:$V,16,FALSE)</f>
        <v>SWANTON</v>
      </c>
      <c r="E188" s="4" t="str">
        <f>VLOOKUP(A188,'[1]Provider Master List'!$A:$V,17,FALSE)</f>
        <v>VT</v>
      </c>
      <c r="F188" s="4" t="str">
        <f>VLOOKUP(A188,'[1]Provider Master List'!$A:$V,18,FALSE)</f>
        <v>05488</v>
      </c>
      <c r="G188" s="4" t="str">
        <f>VLOOKUP(A188,'[1]Provider Master List'!$A:$V,22,FALSE)</f>
        <v>VCVP/VAVP</v>
      </c>
      <c r="H188" s="4" t="s">
        <v>13</v>
      </c>
      <c r="I188" s="11" t="s">
        <v>13</v>
      </c>
    </row>
    <row r="189" spans="1:10" x14ac:dyDescent="0.25">
      <c r="A189" s="5">
        <v>68806</v>
      </c>
      <c r="B189" s="4" t="str">
        <f>VLOOKUP(A189,'[1]Provider Master List'!$A:$V,2,FALSE)</f>
        <v>ALBURGH HEALTH CENTER</v>
      </c>
      <c r="C189" s="4" t="str">
        <f>VLOOKUP(A189,'[1]Provider Master List'!$A:$V,15,FALSE)</f>
        <v>P.O. BOX 266</v>
      </c>
      <c r="D189" s="4" t="str">
        <f>VLOOKUP(A189,'[1]Provider Master List'!$A:$V,16,FALSE)</f>
        <v>ALBURGH</v>
      </c>
      <c r="E189" s="4" t="str">
        <f>VLOOKUP(A189,'[1]Provider Master List'!$A:$V,17,FALSE)</f>
        <v>VT</v>
      </c>
      <c r="F189" s="4" t="str">
        <f>VLOOKUP(A189,'[1]Provider Master List'!$A:$V,18,FALSE)</f>
        <v>05440</v>
      </c>
      <c r="G189" s="4" t="str">
        <f>VLOOKUP(A189,'[1]Provider Master List'!$A:$V,22,FALSE)</f>
        <v>VAVP</v>
      </c>
      <c r="H189" s="4" t="s">
        <v>12</v>
      </c>
      <c r="I189" s="11" t="s">
        <v>13</v>
      </c>
    </row>
    <row r="190" spans="1:10" x14ac:dyDescent="0.25">
      <c r="A190" s="5">
        <v>68807</v>
      </c>
      <c r="B190" s="4" t="str">
        <f>VLOOKUP(A190,'[1]Provider Master List'!$A:$V,2,FALSE)</f>
        <v>COLD HOLLOW FAMILY PRACTICE</v>
      </c>
      <c r="C190" s="4" t="str">
        <f>VLOOKUP(A190,'[1]Provider Master List'!$A:$V,15,FALSE)</f>
        <v>84 WATER TOWER ROAD; SUITE 1</v>
      </c>
      <c r="D190" s="4" t="str">
        <f>VLOOKUP(A190,'[1]Provider Master List'!$A:$V,16,FALSE)</f>
        <v>ENOSBURG</v>
      </c>
      <c r="E190" s="4" t="str">
        <f>VLOOKUP(A190,'[1]Provider Master List'!$A:$V,17,FALSE)</f>
        <v>VT</v>
      </c>
      <c r="F190" s="4" t="str">
        <f>VLOOKUP(A190,'[1]Provider Master List'!$A:$V,18,FALSE)</f>
        <v>05450</v>
      </c>
      <c r="G190" s="4" t="str">
        <f>VLOOKUP(A190,'[1]Provider Master List'!$A:$V,22,FALSE)</f>
        <v>VCVP/VAVP</v>
      </c>
      <c r="H190" s="4" t="s">
        <v>13</v>
      </c>
      <c r="I190" s="11" t="s">
        <v>13</v>
      </c>
    </row>
    <row r="191" spans="1:10" x14ac:dyDescent="0.25">
      <c r="A191" s="5">
        <v>68808</v>
      </c>
      <c r="B191" s="4" t="str">
        <f>VLOOKUP(A191,'[1]Provider Master List'!$A:$V,2,FALSE)</f>
        <v>NORTHERN GREEN MOUNTAIN FAMILY MEDICINE</v>
      </c>
      <c r="C191" s="4" t="str">
        <f>VLOOKUP(A191,'[1]Provider Master List'!$A:$V,15,FALSE)</f>
        <v>12 CHURCH STREET</v>
      </c>
      <c r="D191" s="4" t="str">
        <f>VLOOKUP(A191,'[1]Provider Master List'!$A:$V,16,FALSE)</f>
        <v>SWANTON</v>
      </c>
      <c r="E191" s="4" t="str">
        <f>VLOOKUP(A191,'[1]Provider Master List'!$A:$V,17,FALSE)</f>
        <v>VT</v>
      </c>
      <c r="F191" s="4" t="str">
        <f>VLOOKUP(A191,'[1]Provider Master List'!$A:$V,18,FALSE)</f>
        <v>05488</v>
      </c>
      <c r="G191" s="4" t="str">
        <f>VLOOKUP(A191,'[1]Provider Master List'!$A:$V,22,FALSE)</f>
        <v>VCVP/VAVP</v>
      </c>
      <c r="H191" s="4" t="s">
        <v>13</v>
      </c>
      <c r="I191" s="11" t="s">
        <v>13</v>
      </c>
    </row>
    <row r="192" spans="1:10" x14ac:dyDescent="0.25">
      <c r="A192" s="5">
        <v>68810</v>
      </c>
      <c r="B192" s="4" t="str">
        <f>VLOOKUP(A192,'[1]Provider Master List'!$A:$V,2,FALSE)</f>
        <v>MYLAN FAMILY HEALTH CENTER</v>
      </c>
      <c r="C192" s="4" t="str">
        <f>VLOOKUP(A192,'[1]Provider Master List'!$A:$V,15,FALSE)</f>
        <v>108 LAKE STREET</v>
      </c>
      <c r="D192" s="4" t="str">
        <f>VLOOKUP(A192,'[1]Provider Master List'!$A:$V,16,FALSE)</f>
        <v>ST. ALBANS</v>
      </c>
      <c r="E192" s="4" t="str">
        <f>VLOOKUP(A192,'[1]Provider Master List'!$A:$V,17,FALSE)</f>
        <v>VT</v>
      </c>
      <c r="F192" s="4" t="str">
        <f>VLOOKUP(A192,'[1]Provider Master List'!$A:$V,18,FALSE)</f>
        <v>05478</v>
      </c>
      <c r="G192" s="4" t="str">
        <f>VLOOKUP(A192,'[1]Provider Master List'!$A:$V,22,FALSE)</f>
        <v>VAVP</v>
      </c>
      <c r="H192" s="4" t="s">
        <v>12</v>
      </c>
      <c r="I192" s="11" t="s">
        <v>13</v>
      </c>
    </row>
    <row r="193" spans="1:9" x14ac:dyDescent="0.25">
      <c r="A193" s="5">
        <v>68811</v>
      </c>
      <c r="B193" s="4" t="str">
        <f>VLOOKUP(A193,'[1]Provider Master List'!$A:$V,2,FALSE)</f>
        <v>NORTHWESTERN PEDIATRICS ENOSBURG</v>
      </c>
      <c r="C193" s="4" t="str">
        <f>VLOOKUP(A193,'[1]Provider Master List'!$A:$V,15,FALSE)</f>
        <v>44 CENTER STREET; SUITE 2</v>
      </c>
      <c r="D193" s="4" t="str">
        <f>VLOOKUP(A193,'[1]Provider Master List'!$A:$V,16,FALSE)</f>
        <v>ENOSBURG FALLS</v>
      </c>
      <c r="E193" s="4" t="str">
        <f>VLOOKUP(A193,'[1]Provider Master List'!$A:$V,17,FALSE)</f>
        <v>VT</v>
      </c>
      <c r="F193" s="4" t="str">
        <f>VLOOKUP(A193,'[1]Provider Master List'!$A:$V,18,FALSE)</f>
        <v>05450</v>
      </c>
      <c r="G193" s="4" t="str">
        <f>VLOOKUP(A193,'[1]Provider Master List'!$A:$V,22,FALSE)</f>
        <v>VCVP/VAVP</v>
      </c>
      <c r="H193" s="4" t="s">
        <v>13</v>
      </c>
      <c r="I193" s="11" t="s">
        <v>13</v>
      </c>
    </row>
    <row r="194" spans="1:9" x14ac:dyDescent="0.25">
      <c r="A194" s="5">
        <v>68813</v>
      </c>
      <c r="B194" s="4" t="str">
        <f>VLOOKUP(A194,'[1]Provider Master List'!$A:$V,2,FALSE)</f>
        <v>NORTHWESTERN PEDIATRICS ST. ALBANS</v>
      </c>
      <c r="C194" s="4" t="str">
        <f>VLOOKUP(A194,'[1]Provider Master List'!$A:$V,15,FALSE)</f>
        <v>11 CREST ROAD</v>
      </c>
      <c r="D194" s="4" t="str">
        <f>VLOOKUP(A194,'[1]Provider Master List'!$A:$V,16,FALSE)</f>
        <v>ST. ALBANS</v>
      </c>
      <c r="E194" s="4" t="str">
        <f>VLOOKUP(A194,'[1]Provider Master List'!$A:$V,17,FALSE)</f>
        <v>VT</v>
      </c>
      <c r="F194" s="4" t="str">
        <f>VLOOKUP(A194,'[1]Provider Master List'!$A:$V,18,FALSE)</f>
        <v>05478</v>
      </c>
      <c r="G194" s="4" t="str">
        <f>VLOOKUP(A194,'[1]Provider Master List'!$A:$V,22,FALSE)</f>
        <v>VCVP/VAVP</v>
      </c>
      <c r="H194" s="4" t="s">
        <v>13</v>
      </c>
      <c r="I194" s="11" t="s">
        <v>13</v>
      </c>
    </row>
    <row r="195" spans="1:9" x14ac:dyDescent="0.25">
      <c r="A195" s="5">
        <v>68821</v>
      </c>
      <c r="B195" s="4" t="str">
        <f>VLOOKUP(A195,'[1]Provider Master List'!$A:$V,2,FALSE)</f>
        <v>NASCA, JOSEPH MD</v>
      </c>
      <c r="C195" s="4" t="str">
        <f>VLOOKUP(A195,'[1]Provider Master List'!$A:$V,15,FALSE)</f>
        <v>P.O. BOX 2049</v>
      </c>
      <c r="D195" s="4" t="str">
        <f>VLOOKUP(A195,'[1]Provider Master List'!$A:$V,16,FALSE)</f>
        <v>MILTON</v>
      </c>
      <c r="E195" s="4" t="str">
        <f>VLOOKUP(A195,'[1]Provider Master List'!$A:$V,17,FALSE)</f>
        <v>VT</v>
      </c>
      <c r="F195" s="4" t="str">
        <f>VLOOKUP(A195,'[1]Provider Master List'!$A:$V,18,FALSE)</f>
        <v>05468</v>
      </c>
      <c r="G195" s="4" t="str">
        <f>VLOOKUP(A195,'[1]Provider Master List'!$A:$V,22,FALSE)</f>
        <v>VCVP/VAVP</v>
      </c>
      <c r="H195" s="4" t="s">
        <v>13</v>
      </c>
      <c r="I195" s="11" t="s">
        <v>13</v>
      </c>
    </row>
    <row r="196" spans="1:9" x14ac:dyDescent="0.25">
      <c r="A196" s="5">
        <v>68823</v>
      </c>
      <c r="B196" s="4" t="str">
        <f>VLOOKUP(A196,'[1]Provider Master List'!$A:$V,2,FALSE)</f>
        <v>PLANNED PARENTHOOD NNE ST. ALBANS</v>
      </c>
      <c r="C196" s="4" t="str">
        <f>VLOOKUP(A196,'[1]Provider Master List'!$A:$V,15,FALSE)</f>
        <v>80 FAIRFIELD STREET</v>
      </c>
      <c r="D196" s="4" t="str">
        <f>VLOOKUP(A196,'[1]Provider Master List'!$A:$V,16,FALSE)</f>
        <v>ST. ALBANS</v>
      </c>
      <c r="E196" s="4" t="str">
        <f>VLOOKUP(A196,'[1]Provider Master List'!$A:$V,17,FALSE)</f>
        <v>VT</v>
      </c>
      <c r="F196" s="4" t="str">
        <f>VLOOKUP(A196,'[1]Provider Master List'!$A:$V,18,FALSE)</f>
        <v>05478</v>
      </c>
      <c r="G196" s="4" t="str">
        <f>VLOOKUP(A196,'[1]Provider Master List'!$A:$V,22,FALSE)</f>
        <v>VAVP</v>
      </c>
      <c r="H196" s="4" t="s">
        <v>12</v>
      </c>
      <c r="I196" s="11" t="s">
        <v>13</v>
      </c>
    </row>
    <row r="197" spans="1:9" x14ac:dyDescent="0.25">
      <c r="A197" s="5">
        <v>68824</v>
      </c>
      <c r="B197" s="4" t="str">
        <f>VLOOKUP(A197,'[1]Provider Master List'!$A:$V,2,FALSE)</f>
        <v>ST. ALBANS HEALTH CENTER</v>
      </c>
      <c r="C197" s="4" t="str">
        <f>VLOOKUP(A197,'[1]Provider Master List'!$A:$V,15,FALSE)</f>
        <v>3 CREST ROAD</v>
      </c>
      <c r="D197" s="4" t="str">
        <f>VLOOKUP(A197,'[1]Provider Master List'!$A:$V,16,FALSE)</f>
        <v>ST. ALBANS</v>
      </c>
      <c r="E197" s="4" t="str">
        <f>VLOOKUP(A197,'[1]Provider Master List'!$A:$V,17,FALSE)</f>
        <v>VT</v>
      </c>
      <c r="F197" s="4" t="str">
        <f>VLOOKUP(A197,'[1]Provider Master List'!$A:$V,18,FALSE)</f>
        <v>05478</v>
      </c>
      <c r="G197" s="4" t="str">
        <f>VLOOKUP(A197,'[1]Provider Master List'!$A:$V,22,FALSE)</f>
        <v>VAVP</v>
      </c>
      <c r="H197" s="4" t="s">
        <v>12</v>
      </c>
      <c r="I197" s="11" t="s">
        <v>13</v>
      </c>
    </row>
    <row r="198" spans="1:9" x14ac:dyDescent="0.25">
      <c r="A198" s="5">
        <v>68826</v>
      </c>
      <c r="B198" s="4" t="str">
        <f>VLOOKUP(A198,'[1]Provider Master List'!$A:$V,2,FALSE)</f>
        <v>FAIRFAX HEALTH CENTER</v>
      </c>
      <c r="C198" s="4" t="str">
        <f>VLOOKUP(A198,'[1]Provider Master List'!$A:$V,15,FALSE)</f>
        <v>1199 MAIN STREET</v>
      </c>
      <c r="D198" s="4" t="str">
        <f>VLOOKUP(A198,'[1]Provider Master List'!$A:$V,16,FALSE)</f>
        <v>FAIRFAX</v>
      </c>
      <c r="E198" s="4" t="str">
        <f>VLOOKUP(A198,'[1]Provider Master List'!$A:$V,17,FALSE)</f>
        <v>VT</v>
      </c>
      <c r="F198" s="4" t="str">
        <f>VLOOKUP(A198,'[1]Provider Master List'!$A:$V,18,FALSE)</f>
        <v>05454</v>
      </c>
      <c r="G198" s="4" t="str">
        <f>VLOOKUP(A198,'[1]Provider Master List'!$A:$V,22,FALSE)</f>
        <v>VAVP</v>
      </c>
      <c r="H198" s="4" t="s">
        <v>12</v>
      </c>
      <c r="I198" s="11" t="s">
        <v>13</v>
      </c>
    </row>
    <row r="199" spans="1:9" x14ac:dyDescent="0.25">
      <c r="A199" s="5">
        <v>68833</v>
      </c>
      <c r="B199" s="4" t="str">
        <f>VLOOKUP(A199,'[1]Provider Master List'!$A:$V,2,FALSE)</f>
        <v>NORTHWESTERN PRIMARY CARE</v>
      </c>
      <c r="C199" s="4" t="str">
        <f>VLOOKUP(A199,'[1]Provider Master List'!$A:$V,15,FALSE)</f>
        <v>12 CREST ROAD</v>
      </c>
      <c r="D199" s="4" t="str">
        <f>VLOOKUP(A199,'[1]Provider Master List'!$A:$V,16,FALSE)</f>
        <v>ST. ALBANS</v>
      </c>
      <c r="E199" s="4" t="str">
        <f>VLOOKUP(A199,'[1]Provider Master List'!$A:$V,17,FALSE)</f>
        <v>VT</v>
      </c>
      <c r="F199" s="4" t="str">
        <f>VLOOKUP(A199,'[1]Provider Master List'!$A:$V,18,FALSE)</f>
        <v>05478</v>
      </c>
      <c r="G199" s="4" t="str">
        <f>VLOOKUP(A199,'[1]Provider Master List'!$A:$V,22,FALSE)</f>
        <v>VCVP/VAVP</v>
      </c>
      <c r="H199" s="4" t="s">
        <v>13</v>
      </c>
      <c r="I199" s="11" t="s">
        <v>13</v>
      </c>
    </row>
    <row r="200" spans="1:9" x14ac:dyDescent="0.25">
      <c r="A200" s="5">
        <v>68840</v>
      </c>
      <c r="B200" s="4" t="str">
        <f>VLOOKUP(A200,'[1]Provider Master List'!$A:$V,2,FALSE)</f>
        <v>NORTHWEST STATE CORRECTIONAL FACILITY</v>
      </c>
      <c r="C200" s="4" t="str">
        <f>VLOOKUP(A200,'[1]Provider Master List'!$A:$V,15,FALSE)</f>
        <v>3649 LOWER NEWTON ROAD</v>
      </c>
      <c r="D200" s="4" t="str">
        <f>VLOOKUP(A200,'[1]Provider Master List'!$A:$V,16,FALSE)</f>
        <v>SWANTON</v>
      </c>
      <c r="E200" s="4" t="str">
        <f>VLOOKUP(A200,'[1]Provider Master List'!$A:$V,17,FALSE)</f>
        <v>VT</v>
      </c>
      <c r="F200" s="4">
        <f>VLOOKUP(A200,'[1]Provider Master List'!$A:$V,18,FALSE)</f>
        <v>5488</v>
      </c>
      <c r="G200" s="4" t="str">
        <f>VLOOKUP(A200,'[1]Provider Master List'!$A:$V,22,FALSE)</f>
        <v>VAVP</v>
      </c>
      <c r="H200" s="4" t="s">
        <v>12</v>
      </c>
      <c r="I200" s="11" t="s">
        <v>13</v>
      </c>
    </row>
    <row r="201" spans="1:9" x14ac:dyDescent="0.25">
      <c r="A201" s="5">
        <v>68901</v>
      </c>
      <c r="B201" s="4" t="str">
        <f>VLOOKUP(A201,'[1]Provider Master List'!$A:$V,2,FALSE)</f>
        <v>MOUNTAIN HEALTH CENTER</v>
      </c>
      <c r="C201" s="4" t="str">
        <f>VLOOKUP(A201,'[1]Provider Master List'!$A:$V,15,FALSE)</f>
        <v>61 PINE STREET, SUITE 400</v>
      </c>
      <c r="D201" s="4" t="str">
        <f>VLOOKUP(A201,'[1]Provider Master List'!$A:$V,16,FALSE)</f>
        <v>BRISTOL</v>
      </c>
      <c r="E201" s="4" t="str">
        <f>VLOOKUP(A201,'[1]Provider Master List'!$A:$V,17,FALSE)</f>
        <v>VT</v>
      </c>
      <c r="F201" s="4" t="str">
        <f>VLOOKUP(A201,'[1]Provider Master List'!$A:$V,18,FALSE)</f>
        <v>05443</v>
      </c>
      <c r="G201" s="4" t="str">
        <f>VLOOKUP(A201,'[1]Provider Master List'!$A:$V,22,FALSE)</f>
        <v>VCVP/VAVP</v>
      </c>
      <c r="H201" s="4" t="s">
        <v>13</v>
      </c>
      <c r="I201" s="11" t="s">
        <v>13</v>
      </c>
    </row>
    <row r="202" spans="1:9" x14ac:dyDescent="0.25">
      <c r="A202" s="5">
        <v>68902</v>
      </c>
      <c r="B202" s="4" t="str">
        <f>VLOOKUP(A202,'[1]Provider Master List'!$A:$V,2,FALSE)</f>
        <v>UVMHN PORTER PRIMARY CARE VERGENNES</v>
      </c>
      <c r="C202" s="4" t="str">
        <f>VLOOKUP(A202,'[1]Provider Master List'!$A:$V,15,FALSE)</f>
        <v>10 NORTH STREET</v>
      </c>
      <c r="D202" s="4" t="str">
        <f>VLOOKUP(A202,'[1]Provider Master List'!$A:$V,16,FALSE)</f>
        <v>VERGENNES</v>
      </c>
      <c r="E202" s="4" t="str">
        <f>VLOOKUP(A202,'[1]Provider Master List'!$A:$V,17,FALSE)</f>
        <v>VT</v>
      </c>
      <c r="F202" s="4" t="str">
        <f>VLOOKUP(A202,'[1]Provider Master List'!$A:$V,18,FALSE)</f>
        <v>05491</v>
      </c>
      <c r="G202" s="4" t="str">
        <f>VLOOKUP(A202,'[1]Provider Master List'!$A:$V,22,FALSE)</f>
        <v>VCVP/VAVP</v>
      </c>
      <c r="H202" s="4" t="s">
        <v>13</v>
      </c>
      <c r="I202" s="11" t="s">
        <v>13</v>
      </c>
    </row>
    <row r="203" spans="1:9" x14ac:dyDescent="0.25">
      <c r="A203" s="5">
        <v>68903</v>
      </c>
      <c r="B203" s="4" t="str">
        <f>VLOOKUP(A203,'[1]Provider Master List'!$A:$V,2,FALSE)</f>
        <v>UVMHN PORTER PEDIATRIC PRIMARY CARE</v>
      </c>
      <c r="C203" s="4" t="str">
        <f>VLOOKUP(A203,'[1]Provider Master List'!$A:$V,15,FALSE)</f>
        <v>44 COLLINS DRIVE, SUITE 201</v>
      </c>
      <c r="D203" s="4" t="str">
        <f>VLOOKUP(A203,'[1]Provider Master List'!$A:$V,16,FALSE)</f>
        <v>MIDDLEBURY</v>
      </c>
      <c r="E203" s="4" t="str">
        <f>VLOOKUP(A203,'[1]Provider Master List'!$A:$V,17,FALSE)</f>
        <v>VT</v>
      </c>
      <c r="F203" s="4" t="str">
        <f>VLOOKUP(A203,'[1]Provider Master List'!$A:$V,18,FALSE)</f>
        <v>05753</v>
      </c>
      <c r="G203" s="4" t="str">
        <f>VLOOKUP(A203,'[1]Provider Master List'!$A:$V,22,FALSE)</f>
        <v>VCVP/VAVP</v>
      </c>
      <c r="H203" s="4" t="s">
        <v>13</v>
      </c>
      <c r="I203" s="11" t="s">
        <v>13</v>
      </c>
    </row>
    <row r="204" spans="1:9" x14ac:dyDescent="0.25">
      <c r="A204" s="5">
        <v>68905</v>
      </c>
      <c r="B204" s="4" t="str">
        <f>VLOOKUP(A204,'[1]Provider Master List'!$A:$V,2,FALSE)</f>
        <v>UVMHN PORTER PRIMARY CARE MIDDLEBURY</v>
      </c>
      <c r="C204" s="4" t="str">
        <f>VLOOKUP(A204,'[1]Provider Master List'!$A:$V,15,FALSE)</f>
        <v>82 CATAMOUNT PARK</v>
      </c>
      <c r="D204" s="4" t="str">
        <f>VLOOKUP(A204,'[1]Provider Master List'!$A:$V,16,FALSE)</f>
        <v>MIDDLEBURY</v>
      </c>
      <c r="E204" s="4" t="str">
        <f>VLOOKUP(A204,'[1]Provider Master List'!$A:$V,17,FALSE)</f>
        <v>VT</v>
      </c>
      <c r="F204" s="4" t="str">
        <f>VLOOKUP(A204,'[1]Provider Master List'!$A:$V,18,FALSE)</f>
        <v>05753</v>
      </c>
      <c r="G204" s="4" t="str">
        <f>VLOOKUP(A204,'[1]Provider Master List'!$A:$V,22,FALSE)</f>
        <v>VCVP/VAVP</v>
      </c>
      <c r="H204" s="4" t="s">
        <v>13</v>
      </c>
      <c r="I204" s="11" t="s">
        <v>13</v>
      </c>
    </row>
    <row r="205" spans="1:9" x14ac:dyDescent="0.25">
      <c r="A205" s="5">
        <v>68907</v>
      </c>
      <c r="B205" s="4" t="str">
        <f>VLOOKUP(A205,'[1]Provider Master List'!$A:$V,2,FALSE)</f>
        <v>MIDDLEBURY FAMILY HEALTH</v>
      </c>
      <c r="C205" s="4" t="str">
        <f>VLOOKUP(A205,'[1]Provider Master List'!$A:$V,15,FALSE)</f>
        <v>1330 EXCHANGE STREET SUITE 201</v>
      </c>
      <c r="D205" s="4" t="str">
        <f>VLOOKUP(A205,'[1]Provider Master List'!$A:$V,16,FALSE)</f>
        <v>MIDDLEBURY</v>
      </c>
      <c r="E205" s="4" t="str">
        <f>VLOOKUP(A205,'[1]Provider Master List'!$A:$V,17,FALSE)</f>
        <v>VT</v>
      </c>
      <c r="F205" s="4" t="str">
        <f>VLOOKUP(A205,'[1]Provider Master List'!$A:$V,18,FALSE)</f>
        <v>05753</v>
      </c>
      <c r="G205" s="4" t="str">
        <f>VLOOKUP(A205,'[1]Provider Master List'!$A:$V,22,FALSE)</f>
        <v>VCVP/VAVP</v>
      </c>
      <c r="H205" s="4" t="s">
        <v>13</v>
      </c>
      <c r="I205" s="11" t="s">
        <v>13</v>
      </c>
    </row>
    <row r="206" spans="1:9" x14ac:dyDescent="0.25">
      <c r="A206" s="5">
        <v>68909</v>
      </c>
      <c r="B206" s="4" t="str">
        <f>VLOOKUP(A206,'[1]Provider Master List'!$A:$V,2,FALSE)</f>
        <v>UVMHN PORTER PRIMARY CARE BRANDON</v>
      </c>
      <c r="C206" s="4" t="str">
        <f>VLOOKUP(A206,'[1]Provider Master List'!$A:$V,15,FALSE)</f>
        <v>61 COURT DRIVE</v>
      </c>
      <c r="D206" s="4" t="str">
        <f>VLOOKUP(A206,'[1]Provider Master List'!$A:$V,16,FALSE)</f>
        <v>BRANDON</v>
      </c>
      <c r="E206" s="4" t="str">
        <f>VLOOKUP(A206,'[1]Provider Master List'!$A:$V,17,FALSE)</f>
        <v>VT</v>
      </c>
      <c r="F206" s="4" t="str">
        <f>VLOOKUP(A206,'[1]Provider Master List'!$A:$V,18,FALSE)</f>
        <v>05733</v>
      </c>
      <c r="G206" s="4" t="str">
        <f>VLOOKUP(A206,'[1]Provider Master List'!$A:$V,22,FALSE)</f>
        <v>VCVP/VAVP</v>
      </c>
      <c r="H206" s="4" t="s">
        <v>13</v>
      </c>
      <c r="I206" s="11" t="s">
        <v>13</v>
      </c>
    </row>
    <row r="207" spans="1:9" x14ac:dyDescent="0.25">
      <c r="A207" s="5">
        <v>68910</v>
      </c>
      <c r="B207" s="4" t="str">
        <f>VLOOKUP(A207,'[1]Provider Master List'!$A:$V,2,FALSE)</f>
        <v>RAINBOW PEDIATRICS</v>
      </c>
      <c r="C207" s="4" t="str">
        <f>VLOOKUP(A207,'[1]Provider Master List'!$A:$V,15,FALSE)</f>
        <v>99 COURT STREET; SUITE 1</v>
      </c>
      <c r="D207" s="4" t="str">
        <f>VLOOKUP(A207,'[1]Provider Master List'!$A:$V,16,FALSE)</f>
        <v>MIDDLEBURY</v>
      </c>
      <c r="E207" s="4" t="str">
        <f>VLOOKUP(A207,'[1]Provider Master List'!$A:$V,17,FALSE)</f>
        <v>VT</v>
      </c>
      <c r="F207" s="4" t="str">
        <f>VLOOKUP(A207,'[1]Provider Master List'!$A:$V,18,FALSE)</f>
        <v>05753</v>
      </c>
      <c r="G207" s="4" t="str">
        <f>VLOOKUP(A207,'[1]Provider Master List'!$A:$V,22,FALSE)</f>
        <v>VCVP/VAVP</v>
      </c>
      <c r="H207" s="4" t="s">
        <v>13</v>
      </c>
      <c r="I207" s="11" t="s">
        <v>13</v>
      </c>
    </row>
    <row r="208" spans="1:9" x14ac:dyDescent="0.25">
      <c r="A208" s="5">
        <v>68914</v>
      </c>
      <c r="B208" s="4" t="str">
        <f>VLOOKUP(A208,'[1]Provider Master List'!$A:$V,2,FALSE)</f>
        <v>NORTHLANDS JOB CORPS CENTER</v>
      </c>
      <c r="C208" s="4" t="str">
        <f>VLOOKUP(A208,'[1]Provider Master List'!$A:$V,15,FALSE)</f>
        <v>100 A MACDONOUGH DRIVE</v>
      </c>
      <c r="D208" s="4" t="str">
        <f>VLOOKUP(A208,'[1]Provider Master List'!$A:$V,16,FALSE)</f>
        <v>VERGENNES</v>
      </c>
      <c r="E208" s="4" t="str">
        <f>VLOOKUP(A208,'[1]Provider Master List'!$A:$V,17,FALSE)</f>
        <v>VT</v>
      </c>
      <c r="F208" s="4" t="str">
        <f>VLOOKUP(A208,'[1]Provider Master List'!$A:$V,18,FALSE)</f>
        <v>05491</v>
      </c>
      <c r="G208" s="4" t="str">
        <f>VLOOKUP(A208,'[1]Provider Master List'!$A:$V,22,FALSE)</f>
        <v>VCVP/VAVP</v>
      </c>
      <c r="H208" s="4" t="s">
        <v>13</v>
      </c>
      <c r="I208" s="11" t="s">
        <v>13</v>
      </c>
    </row>
    <row r="209" spans="1:9" x14ac:dyDescent="0.25">
      <c r="A209" s="5">
        <v>68916</v>
      </c>
      <c r="B209" s="4" t="str">
        <f>VLOOKUP(A209,'[1]Provider Master List'!$A:$V,2,FALSE)</f>
        <v>BRANDON MEDICAL CENTER</v>
      </c>
      <c r="C209" s="4" t="str">
        <f>VLOOKUP(A209,'[1]Provider Master List'!$A:$V,15,FALSE)</f>
        <v>420 GROVE STREET</v>
      </c>
      <c r="D209" s="4" t="str">
        <f>VLOOKUP(A209,'[1]Provider Master List'!$A:$V,16,FALSE)</f>
        <v>BRANDON</v>
      </c>
      <c r="E209" s="4" t="str">
        <f>VLOOKUP(A209,'[1]Provider Master List'!$A:$V,17,FALSE)</f>
        <v>VT</v>
      </c>
      <c r="F209" s="4" t="str">
        <f>VLOOKUP(A209,'[1]Provider Master List'!$A:$V,18,FALSE)</f>
        <v>05733</v>
      </c>
      <c r="G209" s="4" t="str">
        <f>VLOOKUP(A209,'[1]Provider Master List'!$A:$V,22,FALSE)</f>
        <v>VCVP/VAVP</v>
      </c>
      <c r="H209" s="4" t="s">
        <v>13</v>
      </c>
      <c r="I209" s="11" t="s">
        <v>13</v>
      </c>
    </row>
    <row r="210" spans="1:9" x14ac:dyDescent="0.25">
      <c r="A210" s="5">
        <v>68917</v>
      </c>
      <c r="B210" s="4" t="str">
        <f>VLOOKUP(A210,'[1]Provider Master List'!$A:$V,2,FALSE)</f>
        <v>PLANNED PARENTHOOD NNE MIDDLEBURY</v>
      </c>
      <c r="C210" s="4" t="str">
        <f>VLOOKUP(A210,'[1]Provider Master List'!$A:$V,15,FALSE)</f>
        <v>1330 Exchange St, Suite 202</v>
      </c>
      <c r="D210" s="4" t="str">
        <f>VLOOKUP(A210,'[1]Provider Master List'!$A:$V,16,FALSE)</f>
        <v>MIDDLEBURY</v>
      </c>
      <c r="E210" s="4" t="str">
        <f>VLOOKUP(A210,'[1]Provider Master List'!$A:$V,17,FALSE)</f>
        <v>VT</v>
      </c>
      <c r="F210" s="4" t="str">
        <f>VLOOKUP(A210,'[1]Provider Master List'!$A:$V,18,FALSE)</f>
        <v>05753</v>
      </c>
      <c r="G210" s="4" t="str">
        <f>VLOOKUP(A210,'[1]Provider Master List'!$A:$V,22,FALSE)</f>
        <v>VAVP</v>
      </c>
      <c r="H210" s="4" t="s">
        <v>12</v>
      </c>
      <c r="I210" s="11" t="s">
        <v>13</v>
      </c>
    </row>
    <row r="211" spans="1:9" x14ac:dyDescent="0.25">
      <c r="A211" s="5">
        <v>68918</v>
      </c>
      <c r="B211" s="4" t="str">
        <f>VLOOKUP(A211,'[1]Provider Master List'!$A:$V,2,FALSE)</f>
        <v>UVMHN PORTER WOMEN'S HEALTH</v>
      </c>
      <c r="C211" s="4" t="str">
        <f>VLOOKUP(A211,'[1]Provider Master List'!$A:$V,15,FALSE)</f>
        <v>116 PORTER DRIVE</v>
      </c>
      <c r="D211" s="4" t="str">
        <f>VLOOKUP(A211,'[1]Provider Master List'!$A:$V,16,FALSE)</f>
        <v>MIDDLEBURY</v>
      </c>
      <c r="E211" s="4" t="str">
        <f>VLOOKUP(A211,'[1]Provider Master List'!$A:$V,17,FALSE)</f>
        <v>VT</v>
      </c>
      <c r="F211" s="4" t="str">
        <f>VLOOKUP(A211,'[1]Provider Master List'!$A:$V,18,FALSE)</f>
        <v>05753</v>
      </c>
      <c r="G211" s="4" t="str">
        <f>VLOOKUP(A211,'[1]Provider Master List'!$A:$V,22,FALSE)</f>
        <v>VCVP/VAVP</v>
      </c>
      <c r="H211" s="4" t="s">
        <v>13</v>
      </c>
      <c r="I211" s="11" t="s">
        <v>13</v>
      </c>
    </row>
    <row r="212" spans="1:9" x14ac:dyDescent="0.25">
      <c r="A212" s="5">
        <v>68922</v>
      </c>
      <c r="B212" s="4" t="str">
        <f>VLOOKUP(A212,'[1]Provider Master List'!$A:$V,2,FALSE)</f>
        <v>SHOREWELL COMMUNITY HEALTH CENTER</v>
      </c>
      <c r="C212" s="4" t="str">
        <f>VLOOKUP(A212,'[1]Provider Master List'!$A:$V,15,FALSE)</f>
        <v>2987 Route 22A</v>
      </c>
      <c r="D212" s="4" t="str">
        <f>VLOOKUP(A212,'[1]Provider Master List'!$A:$V,16,FALSE)</f>
        <v>SHOREHAM</v>
      </c>
      <c r="E212" s="4" t="str">
        <f>VLOOKUP(A212,'[1]Provider Master List'!$A:$V,17,FALSE)</f>
        <v>VT</v>
      </c>
      <c r="F212" s="4" t="str">
        <f>VLOOKUP(A212,'[1]Provider Master List'!$A:$V,18,FALSE)</f>
        <v>05770</v>
      </c>
      <c r="G212" s="4" t="str">
        <f>VLOOKUP(A212,'[1]Provider Master List'!$A:$V,22,FALSE)</f>
        <v>VCVP/VAVP</v>
      </c>
      <c r="H212" s="4" t="s">
        <v>13</v>
      </c>
      <c r="I212" s="11" t="s">
        <v>13</v>
      </c>
    </row>
    <row r="213" spans="1:9" x14ac:dyDescent="0.25">
      <c r="A213" s="5">
        <v>68924</v>
      </c>
      <c r="B213" s="4" t="str">
        <f>VLOOKUP(A213,'[1]Provider Master List'!$A:$V,2,FALSE)</f>
        <v>VERMONT NATURAL FAMILY HEALTH</v>
      </c>
      <c r="C213" s="4" t="str">
        <f>VLOOKUP(A213,'[1]Provider Master List'!$A:$V,15,FALSE)</f>
        <v>8 SHARD VILLA RD</v>
      </c>
      <c r="D213" s="4" t="str">
        <f>VLOOKUP(A213,'[1]Provider Master List'!$A:$V,16,FALSE)</f>
        <v>SALISBURY</v>
      </c>
      <c r="E213" s="4" t="str">
        <f>VLOOKUP(A213,'[1]Provider Master List'!$A:$V,17,FALSE)</f>
        <v>VT</v>
      </c>
      <c r="F213" s="4" t="str">
        <f>VLOOKUP(A213,'[1]Provider Master List'!$A:$V,18,FALSE)</f>
        <v>05769</v>
      </c>
      <c r="G213" s="4" t="str">
        <f>VLOOKUP(A213,'[1]Provider Master List'!$A:$V,22,FALSE)</f>
        <v>VCVP/VAVP</v>
      </c>
      <c r="H213" s="4" t="s">
        <v>13</v>
      </c>
      <c r="I213" s="11" t="s">
        <v>13</v>
      </c>
    </row>
    <row r="214" spans="1:9" x14ac:dyDescent="0.25">
      <c r="A214" s="5">
        <v>68926</v>
      </c>
      <c r="B214" s="4" t="str">
        <f>VLOOKUP(A214,'[1]Provider Master List'!$A:$V,2,FALSE)</f>
        <v>GREEN MOUNTAIN PRIMARY CARE</v>
      </c>
      <c r="C214" s="4" t="str">
        <f>VLOOKUP(A214,'[1]Provider Master List'!$A:$V,15,FALSE)</f>
        <v>102A COURT STREET</v>
      </c>
      <c r="D214" s="4" t="str">
        <f>VLOOKUP(A214,'[1]Provider Master List'!$A:$V,16,FALSE)</f>
        <v>MIDDLEBURY</v>
      </c>
      <c r="E214" s="4" t="str">
        <f>VLOOKUP(A214,'[1]Provider Master List'!$A:$V,17,FALSE)</f>
        <v>VT</v>
      </c>
      <c r="F214" s="4" t="str">
        <f>VLOOKUP(A214,'[1]Provider Master List'!$A:$V,18,FALSE)</f>
        <v>05753</v>
      </c>
      <c r="G214" s="4" t="str">
        <f>VLOOKUP(A214,'[1]Provider Master List'!$A:$V,22,FALSE)</f>
        <v>VCVP/VAVP</v>
      </c>
      <c r="H214" s="4" t="s">
        <v>13</v>
      </c>
      <c r="I214" s="11" t="s">
        <v>13</v>
      </c>
    </row>
    <row r="215" spans="1:9" x14ac:dyDescent="0.25">
      <c r="A215" s="5">
        <v>68927</v>
      </c>
      <c r="B215" s="4" t="str">
        <f>VLOOKUP(A215,'[1]Provider Master List'!$A:$V,2,FALSE)</f>
        <v>VILLAGE HEALTH</v>
      </c>
      <c r="C215" s="4" t="str">
        <f>VLOOKUP(A215,'[1]Provider Master List'!$A:$V,15,FALSE)</f>
        <v>5 PARK STREET</v>
      </c>
      <c r="D215" s="4" t="str">
        <f>VLOOKUP(A215,'[1]Provider Master List'!$A:$V,16,FALSE)</f>
        <v>MIDDLEBURY</v>
      </c>
      <c r="E215" s="4" t="str">
        <f>VLOOKUP(A215,'[1]Provider Master List'!$A:$V,17,FALSE)</f>
        <v>VT</v>
      </c>
      <c r="F215" s="4" t="str">
        <f>VLOOKUP(A215,'[1]Provider Master List'!$A:$V,18,FALSE)</f>
        <v>05753</v>
      </c>
      <c r="G215" s="4" t="str">
        <f>VLOOKUP(A215,'[1]Provider Master List'!$A:$V,22,FALSE)</f>
        <v>VCVP/VAVP</v>
      </c>
      <c r="H215" s="4" t="s">
        <v>13</v>
      </c>
      <c r="I215" s="11" t="s">
        <v>13</v>
      </c>
    </row>
    <row r="216" spans="1:9" x14ac:dyDescent="0.25">
      <c r="A216" s="5">
        <v>68929</v>
      </c>
      <c r="B216" s="4" t="str">
        <f>VLOOKUP(A216,'[1]Provider Master List'!$A:$V,2,FALSE)</f>
        <v>FIDDLEHEAD FAMILY HEALTH CARE</v>
      </c>
      <c r="C216" s="4" t="str">
        <f>VLOOKUP(A216,'[1]Provider Master List'!$A:$V,15,FALSE)</f>
        <v>30 MOUNTAIN STREET</v>
      </c>
      <c r="D216" s="4" t="str">
        <f>VLOOKUP(A216,'[1]Provider Master List'!$A:$V,16,FALSE)</f>
        <v>BRISTOL</v>
      </c>
      <c r="E216" s="4" t="str">
        <f>VLOOKUP(A216,'[1]Provider Master List'!$A:$V,17,FALSE)</f>
        <v>VT</v>
      </c>
      <c r="F216" s="4" t="str">
        <f>VLOOKUP(A216,'[1]Provider Master List'!$A:$V,18,FALSE)</f>
        <v>05443</v>
      </c>
      <c r="G216" s="4" t="str">
        <f>VLOOKUP(A216,'[1]Provider Master List'!$A:$V,22,FALSE)</f>
        <v>VCVP/VAVP</v>
      </c>
      <c r="H216" s="4" t="s">
        <v>13</v>
      </c>
      <c r="I216" s="11" t="s">
        <v>13</v>
      </c>
    </row>
    <row r="217" spans="1:9" x14ac:dyDescent="0.25">
      <c r="A217" s="5">
        <v>69001</v>
      </c>
      <c r="B217" s="4" t="str">
        <f>VLOOKUP(A217,'[1]Provider Master List'!$A:$V,2,FALSE)</f>
        <v>FAMILY PRACTICE ASSOCIATES</v>
      </c>
      <c r="C217" s="4" t="str">
        <f>VLOOKUP(A217,'[1]Provider Master List'!$A:$V,15,FALSE)</f>
        <v>P.O. BOX 102</v>
      </c>
      <c r="D217" s="4" t="str">
        <f>VLOOKUP(A217,'[1]Provider Master List'!$A:$V,16,FALSE)</f>
        <v>CAMBRIDGE</v>
      </c>
      <c r="E217" s="4" t="str">
        <f>VLOOKUP(A217,'[1]Provider Master List'!$A:$V,17,FALSE)</f>
        <v>VT</v>
      </c>
      <c r="F217" s="4" t="str">
        <f>VLOOKUP(A217,'[1]Provider Master List'!$A:$V,18,FALSE)</f>
        <v>05444</v>
      </c>
      <c r="G217" s="4" t="str">
        <f>VLOOKUP(A217,'[1]Provider Master List'!$A:$V,22,FALSE)</f>
        <v>VCVP/VAVP</v>
      </c>
      <c r="H217" s="4" t="s">
        <v>13</v>
      </c>
      <c r="I217" s="11" t="s">
        <v>13</v>
      </c>
    </row>
    <row r="218" spans="1:9" x14ac:dyDescent="0.25">
      <c r="A218" s="5">
        <v>69003</v>
      </c>
      <c r="B218" s="4" t="str">
        <f>VLOOKUP(A218,'[1]Provider Master List'!$A:$V,2,FALSE)</f>
        <v>MORRISVILLE FAMILY HEALTH CARE</v>
      </c>
      <c r="C218" s="4" t="str">
        <f>VLOOKUP(A218,'[1]Provider Master List'!$A:$V,15,FALSE)</f>
        <v>609 WASHINGTON HIGHWAY</v>
      </c>
      <c r="D218" s="4" t="str">
        <f>VLOOKUP(A218,'[1]Provider Master List'!$A:$V,16,FALSE)</f>
        <v>MORRISVILLE</v>
      </c>
      <c r="E218" s="4" t="str">
        <f>VLOOKUP(A218,'[1]Provider Master List'!$A:$V,17,FALSE)</f>
        <v>VT</v>
      </c>
      <c r="F218" s="4" t="str">
        <f>VLOOKUP(A218,'[1]Provider Master List'!$A:$V,18,FALSE)</f>
        <v>05661</v>
      </c>
      <c r="G218" s="4" t="str">
        <f>VLOOKUP(A218,'[1]Provider Master List'!$A:$V,22,FALSE)</f>
        <v>VCVP/VAVP</v>
      </c>
      <c r="H218" s="4" t="s">
        <v>13</v>
      </c>
      <c r="I218" s="11" t="s">
        <v>13</v>
      </c>
    </row>
    <row r="219" spans="1:9" x14ac:dyDescent="0.25">
      <c r="A219" s="5">
        <v>69004</v>
      </c>
      <c r="B219" s="4" t="str">
        <f>VLOOKUP(A219,'[1]Provider Master List'!$A:$V,2,FALSE)</f>
        <v>STOWE FAMILY PRACTICE</v>
      </c>
      <c r="C219" s="4" t="str">
        <f>VLOOKUP(A219,'[1]Provider Master List'!$A:$V,15,FALSE)</f>
        <v>1878 MOUNTAIN ROAD</v>
      </c>
      <c r="D219" s="4" t="str">
        <f>VLOOKUP(A219,'[1]Provider Master List'!$A:$V,16,FALSE)</f>
        <v>STOWE</v>
      </c>
      <c r="E219" s="4" t="str">
        <f>VLOOKUP(A219,'[1]Provider Master List'!$A:$V,17,FALSE)</f>
        <v>VT</v>
      </c>
      <c r="F219" s="4" t="str">
        <f>VLOOKUP(A219,'[1]Provider Master List'!$A:$V,18,FALSE)</f>
        <v>05672</v>
      </c>
      <c r="G219" s="4" t="str">
        <f>VLOOKUP(A219,'[1]Provider Master List'!$A:$V,22,FALSE)</f>
        <v>VCVP/VAVP</v>
      </c>
      <c r="H219" s="4" t="s">
        <v>13</v>
      </c>
      <c r="I219" s="11" t="s">
        <v>13</v>
      </c>
    </row>
    <row r="220" spans="1:9" x14ac:dyDescent="0.25">
      <c r="A220" s="5">
        <v>69005</v>
      </c>
      <c r="B220" s="4" t="str">
        <f>VLOOKUP(A220,'[1]Provider Master List'!$A:$V,2,FALSE)</f>
        <v>HARDWICK HEALTH CENTER</v>
      </c>
      <c r="C220" s="4" t="str">
        <f>VLOOKUP(A220,'[1]Provider Master List'!$A:$V,15,FALSE)</f>
        <v>P.O. BOX 535</v>
      </c>
      <c r="D220" s="4" t="str">
        <f>VLOOKUP(A220,'[1]Provider Master List'!$A:$V,16,FALSE)</f>
        <v>HARDWICK</v>
      </c>
      <c r="E220" s="4" t="str">
        <f>VLOOKUP(A220,'[1]Provider Master List'!$A:$V,17,FALSE)</f>
        <v>VT</v>
      </c>
      <c r="F220" s="4" t="str">
        <f>VLOOKUP(A220,'[1]Provider Master List'!$A:$V,18,FALSE)</f>
        <v>05843</v>
      </c>
      <c r="G220" s="4" t="str">
        <f>VLOOKUP(A220,'[1]Provider Master List'!$A:$V,22,FALSE)</f>
        <v>VCVP/VAVP</v>
      </c>
      <c r="H220" s="4" t="s">
        <v>13</v>
      </c>
      <c r="I220" s="11" t="s">
        <v>13</v>
      </c>
    </row>
    <row r="221" spans="1:9" x14ac:dyDescent="0.25">
      <c r="A221" s="5">
        <v>69009</v>
      </c>
      <c r="B221" s="4" t="str">
        <f>VLOOKUP(A221,'[1]Provider Master List'!$A:$V,2,FALSE)</f>
        <v>PLANNED PARENTHOOD NNE HYDE PARK</v>
      </c>
      <c r="C221" s="4" t="str">
        <f>VLOOKUP(A221,'[1]Provider Master List'!$A:$V,15,FALSE)</f>
        <v>P.O. BOX 347</v>
      </c>
      <c r="D221" s="4" t="str">
        <f>VLOOKUP(A221,'[1]Provider Master List'!$A:$V,16,FALSE)</f>
        <v>HYDE PARK</v>
      </c>
      <c r="E221" s="4" t="str">
        <f>VLOOKUP(A221,'[1]Provider Master List'!$A:$V,17,FALSE)</f>
        <v>VT</v>
      </c>
      <c r="F221" s="4" t="str">
        <f>VLOOKUP(A221,'[1]Provider Master List'!$A:$V,18,FALSE)</f>
        <v>05655</v>
      </c>
      <c r="G221" s="4" t="str">
        <f>VLOOKUP(A221,'[1]Provider Master List'!$A:$V,22,FALSE)</f>
        <v>VAVP</v>
      </c>
      <c r="H221" s="4" t="s">
        <v>12</v>
      </c>
      <c r="I221" s="11" t="s">
        <v>13</v>
      </c>
    </row>
    <row r="222" spans="1:9" x14ac:dyDescent="0.25">
      <c r="A222" s="5">
        <v>69013</v>
      </c>
      <c r="B222" s="4" t="str">
        <f>VLOOKUP(A222,'[1]Provider Master List'!$A:$V,2,FALSE)</f>
        <v>STOWE NATURAL FAMILY WELLNESS</v>
      </c>
      <c r="C222" s="4" t="str">
        <f>VLOOKUP(A222,'[1]Provider Master List'!$A:$V,15,FALSE)</f>
        <v>706 MOUNTAIN ROAD</v>
      </c>
      <c r="D222" s="4" t="str">
        <f>VLOOKUP(A222,'[1]Provider Master List'!$A:$V,16,FALSE)</f>
        <v>STOWE</v>
      </c>
      <c r="E222" s="4" t="str">
        <f>VLOOKUP(A222,'[1]Provider Master List'!$A:$V,17,FALSE)</f>
        <v>VT</v>
      </c>
      <c r="F222" s="4" t="str">
        <f>VLOOKUP(A222,'[1]Provider Master List'!$A:$V,18,FALSE)</f>
        <v>05672</v>
      </c>
      <c r="G222" s="4" t="str">
        <f>VLOOKUP(A222,'[1]Provider Master List'!$A:$V,22,FALSE)</f>
        <v>VCVP/VAVP</v>
      </c>
      <c r="H222" s="4" t="s">
        <v>13</v>
      </c>
      <c r="I222" s="11" t="s">
        <v>13</v>
      </c>
    </row>
    <row r="223" spans="1:9" x14ac:dyDescent="0.25">
      <c r="A223" s="5">
        <v>69014</v>
      </c>
      <c r="B223" s="4" t="str">
        <f>VLOOKUP(A223,'[1]Provider Master List'!$A:$V,2,FALSE)</f>
        <v>THE WOMEN'S CENTER</v>
      </c>
      <c r="C223" s="4" t="str">
        <f>VLOOKUP(A223,'[1]Provider Master List'!$A:$V,15,FALSE)</f>
        <v>530 WASHINGTON HIGHWAY; SUITE 2200</v>
      </c>
      <c r="D223" s="4" t="str">
        <f>VLOOKUP(A223,'[1]Provider Master List'!$A:$V,16,FALSE)</f>
        <v>MORRISTOWN</v>
      </c>
      <c r="E223" s="4" t="str">
        <f>VLOOKUP(A223,'[1]Provider Master List'!$A:$V,17,FALSE)</f>
        <v>VT</v>
      </c>
      <c r="F223" s="4" t="str">
        <f>VLOOKUP(A223,'[1]Provider Master List'!$A:$V,18,FALSE)</f>
        <v>05661</v>
      </c>
      <c r="G223" s="4" t="str">
        <f>VLOOKUP(A223,'[1]Provider Master List'!$A:$V,22,FALSE)</f>
        <v>VCVP/VAVP</v>
      </c>
      <c r="H223" s="4" t="s">
        <v>13</v>
      </c>
      <c r="I223" s="11" t="s">
        <v>13</v>
      </c>
    </row>
    <row r="224" spans="1:9" x14ac:dyDescent="0.25">
      <c r="A224" s="5">
        <v>69015</v>
      </c>
      <c r="B224" s="4" t="str">
        <f>VLOOKUP(A224,'[1]Provider Master List'!$A:$V,2,FALSE)</f>
        <v>STOWE PERSONALIZED MEDICAL CARE</v>
      </c>
      <c r="C224" s="4" t="str">
        <f>VLOOKUP(A224,'[1]Provider Master List'!$A:$V,15,FALSE)</f>
        <v>P.O. BOX 357</v>
      </c>
      <c r="D224" s="4" t="str">
        <f>VLOOKUP(A224,'[1]Provider Master List'!$A:$V,16,FALSE)</f>
        <v>STOWE</v>
      </c>
      <c r="E224" s="4" t="str">
        <f>VLOOKUP(A224,'[1]Provider Master List'!$A:$V,17,FALSE)</f>
        <v>VT</v>
      </c>
      <c r="F224" s="4" t="str">
        <f>VLOOKUP(A224,'[1]Provider Master List'!$A:$V,18,FALSE)</f>
        <v>05672</v>
      </c>
      <c r="G224" s="4" t="str">
        <f>VLOOKUP(A224,'[1]Provider Master List'!$A:$V,22,FALSE)</f>
        <v>VCVP/VAVP</v>
      </c>
      <c r="H224" s="4" t="s">
        <v>13</v>
      </c>
      <c r="I224" s="11" t="s">
        <v>9</v>
      </c>
    </row>
    <row r="225" spans="1:9" x14ac:dyDescent="0.25">
      <c r="A225" s="5">
        <v>69016</v>
      </c>
      <c r="B225" s="4" t="str">
        <f>VLOOKUP(A225,'[1]Provider Master List'!$A:$V,2,FALSE)</f>
        <v>APPLESEED PEDIATRICS</v>
      </c>
      <c r="C225" s="4" t="str">
        <f>VLOOKUP(A225,'[1]Provider Master List'!$A:$V,15,FALSE)</f>
        <v>609 WASHINGTON HIGHWAY</v>
      </c>
      <c r="D225" s="4" t="str">
        <f>VLOOKUP(A225,'[1]Provider Master List'!$A:$V,16,FALSE)</f>
        <v>MORRISVILLE</v>
      </c>
      <c r="E225" s="4" t="str">
        <f>VLOOKUP(A225,'[1]Provider Master List'!$A:$V,17,FALSE)</f>
        <v>VT</v>
      </c>
      <c r="F225" s="4" t="str">
        <f>VLOOKUP(A225,'[1]Provider Master List'!$A:$V,18,FALSE)</f>
        <v>05661</v>
      </c>
      <c r="G225" s="4" t="str">
        <f>VLOOKUP(A225,'[1]Provider Master List'!$A:$V,22,FALSE)</f>
        <v>VCVP/VAVP</v>
      </c>
      <c r="H225" s="4" t="s">
        <v>13</v>
      </c>
      <c r="I225" s="11" t="s">
        <v>13</v>
      </c>
    </row>
    <row r="226" spans="1:9" x14ac:dyDescent="0.25">
      <c r="A226" s="5">
        <v>69020</v>
      </c>
      <c r="B226" s="4" t="str">
        <f>VLOOKUP(A226,'[1]Provider Master List'!$A:$V,2,FALSE)</f>
        <v>TAMARACK FAMILY MEDICINE</v>
      </c>
      <c r="C226" s="4" t="str">
        <f>VLOOKUP(A226,'[1]Provider Master List'!$A:$V,15,FALSE)</f>
        <v>109 PROFESSIONAL DRIVE</v>
      </c>
      <c r="D226" s="4" t="str">
        <f>VLOOKUP(A226,'[1]Provider Master List'!$A:$V,16,FALSE)</f>
        <v>MORRISVILLE</v>
      </c>
      <c r="E226" s="4" t="str">
        <f>VLOOKUP(A226,'[1]Provider Master List'!$A:$V,17,FALSE)</f>
        <v>VT</v>
      </c>
      <c r="F226" s="4" t="str">
        <f>VLOOKUP(A226,'[1]Provider Master List'!$A:$V,18,FALSE)</f>
        <v>05661</v>
      </c>
      <c r="G226" s="4" t="str">
        <f>VLOOKUP(A226,'[1]Provider Master List'!$A:$V,22,FALSE)</f>
        <v>VCVP/VAVP</v>
      </c>
      <c r="H226" s="4" t="s">
        <v>13</v>
      </c>
      <c r="I226" s="11" t="s">
        <v>13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Halverson, Karen</dc:creator>
  <cp:lastModifiedBy>Halverson, Karen</cp:lastModifiedBy>
  <dcterms:created xsi:type="dcterms:W3CDTF">2020-10-25T23:17:01Z</dcterms:created>
  <dcterms:modified xsi:type="dcterms:W3CDTF">2020-10-26T00:26:27Z</dcterms:modified>
</cp:coreProperties>
</file>