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ahs.state.vt.us\ahsfiles\users\vdh\Margaret.Tarmy\MECSH\MIECHV Needs Assessment\"/>
    </mc:Choice>
  </mc:AlternateContent>
  <xr:revisionPtr revIDLastSave="0" documentId="13_ncr:1_{75E6765D-4095-4BEC-8321-1275E3489581}" xr6:coauthVersionLast="45" xr6:coauthVersionMax="45" xr10:uidLastSave="{00000000-0000-0000-0000-000000000000}"/>
  <bookViews>
    <workbookView xWindow="-108" yWindow="-108" windowWidth="19416" windowHeight="10416" firstSheet="2" activeTab="2" xr2:uid="{00000000-000D-0000-FFFF-FFFF00000000}"/>
  </bookViews>
  <sheets>
    <sheet name="Data Summary Contents" sheetId="7" r:id="rId1"/>
    <sheet name="1. Simplified Method Overview" sheetId="6" r:id="rId2"/>
    <sheet name="2. Description of Indicators" sheetId="5" r:id="rId3"/>
    <sheet name="3. Descriptive Statistics" sheetId="1" r:id="rId4"/>
    <sheet name="4. Raw Indicators" sheetId="2" r:id="rId5"/>
    <sheet name="5. Standardized Indicators" sheetId="3" r:id="rId6"/>
    <sheet name="6. At-Risk Domains" sheetId="4" r:id="rId7"/>
    <sheet name="7. At-Risk Counties" sheetId="8" r:id="rId8"/>
    <sheet name="8. Example Formulas" sheetId="9" r:id="rId9"/>
  </sheets>
  <externalReferences>
    <externalReference r:id="rId10"/>
  </externalReferences>
  <definedNames>
    <definedName name="___At_Risk_Domains">'6. At-Risk Domains'!$A$1:$H$15</definedName>
    <definedName name="___Descriptive_Statistics">'3. Descriptive Statistics'!$B$1:$M$31</definedName>
    <definedName name="___Raw_Indicators">'4. Raw Indicators'!$A$1:$AD$15</definedName>
    <definedName name="___Standardized_Indicators">'5. Standardized Indicators'!$A$1:$Z$15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9" l="1"/>
  <c r="E3" i="9" s="1"/>
  <c r="B3" i="9"/>
  <c r="D3" i="9" s="1"/>
  <c r="F3" i="9" s="1"/>
  <c r="G3" i="9" s="1"/>
  <c r="H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 authorId="0" shapeId="0" xr:uid="{00000000-0006-0000-0700-000001000000}">
      <text>
        <r>
          <rPr>
            <b/>
            <sz val="9"/>
            <color indexed="81"/>
            <rFont val="Tahoma"/>
            <family val="2"/>
          </rPr>
          <t>Author:</t>
        </r>
        <r>
          <rPr>
            <sz val="9"/>
            <color indexed="81"/>
            <rFont val="Tahoma"/>
            <family val="2"/>
          </rPr>
          <t xml:space="preserve">
If the at-risk community is smaller than a county, how will it be reflected - e.g. census tracts?</t>
        </r>
      </text>
    </comment>
  </commentList>
</comments>
</file>

<file path=xl/sharedStrings.xml><?xml version="1.0" encoding="utf-8"?>
<sst xmlns="http://schemas.openxmlformats.org/spreadsheetml/2006/main" count="455" uniqueCount="208">
  <si>
    <t>Indicator</t>
  </si>
  <si>
    <t>Missing (n)</t>
  </si>
  <si>
    <t>Missing %</t>
  </si>
  <si>
    <t>Mean of Counties</t>
  </si>
  <si>
    <t>SD</t>
  </si>
  <si>
    <t>Median</t>
  </si>
  <si>
    <t>Interquartile Range</t>
  </si>
  <si>
    <t>Min</t>
  </si>
  <si>
    <t>Max</t>
  </si>
  <si>
    <t>State Estimate</t>
  </si>
  <si>
    <t>2017 Population</t>
  </si>
  <si>
    <t>Poverty</t>
  </si>
  <si>
    <t>Unemployment</t>
  </si>
  <si>
    <t>HS dropout 1 Yr</t>
  </si>
  <si>
    <t>HS dropout 5 Yr</t>
  </si>
  <si>
    <t>HS dropout</t>
  </si>
  <si>
    <t>Income Inequality 1 Yr</t>
  </si>
  <si>
    <t>Income Inequality 5 Yr</t>
  </si>
  <si>
    <t>Income Inequality</t>
  </si>
  <si>
    <t>Preterm Birth</t>
  </si>
  <si>
    <t>Low Birth Rate</t>
  </si>
  <si>
    <t>Alcohol</t>
  </si>
  <si>
    <t>Marijuana 2016</t>
  </si>
  <si>
    <t>Illicit Drugs</t>
  </si>
  <si>
    <t>Pain Relievers</t>
  </si>
  <si>
    <t>Crime Reports</t>
  </si>
  <si>
    <t>Juvenile Arrests</t>
  </si>
  <si>
    <t>Child Maltreatment</t>
  </si>
  <si>
    <t>County</t>
  </si>
  <si>
    <t>Addison County</t>
  </si>
  <si>
    <t>Bennington County</t>
  </si>
  <si>
    <t>Caledonia County</t>
  </si>
  <si>
    <t>Chittenden County</t>
  </si>
  <si>
    <t>Essex County</t>
  </si>
  <si>
    <t>Franklin County</t>
  </si>
  <si>
    <t>Grand Isle County</t>
  </si>
  <si>
    <t>Lamoille County</t>
  </si>
  <si>
    <t>Orange County</t>
  </si>
  <si>
    <t>Orleans County</t>
  </si>
  <si>
    <t>Rutland County</t>
  </si>
  <si>
    <t>Washington County</t>
  </si>
  <si>
    <t>Windham County</t>
  </si>
  <si>
    <t>Windsor County</t>
  </si>
  <si>
    <t>SES</t>
  </si>
  <si>
    <t>Adverse Perinatal Outcomes</t>
  </si>
  <si>
    <t>Substance Use Disorder</t>
  </si>
  <si>
    <t>Crime</t>
  </si>
  <si>
    <t>Number of At Risk Domains</t>
  </si>
  <si>
    <t>Domain</t>
  </si>
  <si>
    <t>Indicator Definition</t>
  </si>
  <si>
    <t>Alignment with statute definition of at-risk communities</t>
  </si>
  <si>
    <t>Year</t>
  </si>
  <si>
    <t>Source</t>
  </si>
  <si>
    <t>Source Link</t>
  </si>
  <si>
    <t>Source Notes</t>
  </si>
  <si>
    <t>OMB No: 0906-0038</t>
  </si>
  <si>
    <t>Socioeconomic Status (SES)</t>
  </si>
  <si>
    <t>% population living below %100 FPL</t>
  </si>
  <si>
    <t>Census Small Area Income and Poverty Estimates</t>
  </si>
  <si>
    <t>https://www.census.gov/data/datasets/2017/demo/saipe/2017-state-and-county.html</t>
  </si>
  <si>
    <t>Expiration Date: 11/30/2021</t>
  </si>
  <si>
    <t>Unemployed percent of the civilian labor force</t>
  </si>
  <si>
    <t>Bureau of Labor Statistics</t>
  </si>
  <si>
    <t>https://www.bls.gov/lau/#cntyaa</t>
  </si>
  <si>
    <t>HS Dropout</t>
  </si>
  <si>
    <t>% of 16-19 year olds not enrolled in school with no high school diploma</t>
  </si>
  <si>
    <t>High school dropouts</t>
  </si>
  <si>
    <t>American Community Survey</t>
  </si>
  <si>
    <t>https://factfinder.census.gov</t>
  </si>
  <si>
    <t>1 year estimates used for counties with populations &gt;65,000; 5 year estimate used for counties with populations &lt;65,000</t>
  </si>
  <si>
    <t>2013-2017</t>
  </si>
  <si>
    <t>2013-2017 OR 2017</t>
  </si>
  <si>
    <t>Gini Coefficient - 1 Yr Estimate</t>
  </si>
  <si>
    <t>N/A</t>
  </si>
  <si>
    <t>Gini Coefficient - 5 Yr Estimate</t>
  </si>
  <si>
    <t>Gini Coefficient - 1 Yr or 5 Yr Estimate</t>
  </si>
  <si>
    <t>% live births &lt;37 weeks</t>
  </si>
  <si>
    <t>Premature birth, low-birth weight infants, and infant mortality, including infant death due to neglect or other indicators of at-risk prenatal, maternal, newborn, or child health</t>
  </si>
  <si>
    <t>NVSS - Raw Natality File</t>
  </si>
  <si>
    <t>File received by HRSA</t>
  </si>
  <si>
    <t>Births &lt;10 were suppressed; the mean of counties was inputted for counties with missing data</t>
  </si>
  <si>
    <t>Low Birth Weight</t>
  </si>
  <si>
    <t>% live births &lt;2500 g</t>
  </si>
  <si>
    <t xml:space="preserve">Prevalence rate: Binge alcohol use in past month </t>
  </si>
  <si>
    <t>Substance abuse</t>
  </si>
  <si>
    <t>2012-2014</t>
  </si>
  <si>
    <t>SAMHSA - National Survey of Drug Use and Health</t>
  </si>
  <si>
    <t>https://www.samhsa.gov/data/population-data-nsduh/reports?tab=38</t>
  </si>
  <si>
    <t xml:space="preserve">County estimates are inputted using the estimate for the Substance Abuse Treatment Planning Region in which they belong. Nonmedical use of pain relievers refer to any form of prescription pain
relievers that were not prescribed for the person or that the person took only for the experience or feeling they caused. </t>
  </si>
  <si>
    <t>Marijuana</t>
  </si>
  <si>
    <t xml:space="preserve">Prevalence rate: Marijuana use in past month </t>
  </si>
  <si>
    <t>2014-2016</t>
  </si>
  <si>
    <t>Prevalence rate: Use of illicit drugs, excluding Marijuana, in past month</t>
  </si>
  <si>
    <t>Prevalence rate: Nonmedical use of pain medication in past year</t>
  </si>
  <si>
    <t># reported crimes/1000 residents</t>
  </si>
  <si>
    <t>Institute for Social Research - National Archive of Criminal Justice Data</t>
  </si>
  <si>
    <t>https://www.icpsr.umich.edu/icpsrweb/NACJD/studies/37059</t>
  </si>
  <si>
    <t>Used county population count from ICPSR - NACJD, not PEP</t>
  </si>
  <si>
    <t># crime arrests ages 0-17/100,000 juveniles aged 0-17</t>
  </si>
  <si>
    <t>https://www.icpsr.umich.edu/icpsrweb/NACJD/studies/37056</t>
  </si>
  <si>
    <t>Used county population of 0-17 year olds from PEP</t>
  </si>
  <si>
    <t>Rate of maltreatment victims aged &lt;1-17 per 1,000 child (aged &lt;1-17) residents</t>
  </si>
  <si>
    <t>Child maltreatment</t>
  </si>
  <si>
    <t>ACF</t>
  </si>
  <si>
    <r>
      <t xml:space="preserve">Simplified Method Overview
</t>
    </r>
    <r>
      <rPr>
        <sz val="11"/>
        <color theme="1"/>
        <rFont val="Calibri"/>
        <family val="2"/>
        <scheme val="minor"/>
      </rPr>
      <t>Indicators were selected in collaboration with HRSA/MCHB to match as closely as possible the statutorily-defined</t>
    </r>
    <r>
      <rPr>
        <vertAlign val="superscript"/>
        <sz val="11"/>
        <color theme="1"/>
        <rFont val="Calibri"/>
        <family val="2"/>
        <scheme val="minor"/>
      </rPr>
      <t>1</t>
    </r>
    <r>
      <rPr>
        <sz val="11"/>
        <color theme="1"/>
        <rFont val="Calibri"/>
        <family val="2"/>
        <scheme val="minor"/>
      </rPr>
      <t xml:space="preserve"> criteria for identifying target communities for home visiting programs. We considered issues such as data availability and reliability of indicators at the county level when selecting the final indicator list. After selecting indicators, we grouped them according to five domains (Socioeconomic Status, Adverse Perinatal Outcomes, Substance Use Disorder, Crime, and Child Maltreatment).  The algorithm for identifying at-risk counties is as follows:
1. Obtain raw, county-level data for each indicator from the listed data source as defined in Tab 2. Description of Indicators.
2. Compute mean of counties and standard deviation (SD) for each indicator as well as other descriptive statistics (number of missing, range, etc.) (Tab 3. Descriptive Statistics).
3. Standardize indicator values (compute z-score) for each county so that all indicators have a mean of 0 and a SD of 1. Z-score = (county value - mean)/SD. (Tab 5. Standardized Indicators). 
4. Using the resulting z-scores for each county, calculate the proportion of indicators within each domain for which that county’s z-score was greater than 1, that is, the proportion of indicators for which a given county is in the ‘worst’ 16% of all counties in the state (16% is the percentage of values greater than 1 SD above the mean in the standard normal distribution). If at least half of the indicators within a domain have z-scores greater or equal to 1 SD higher than the mean, then a county is considered at-risk on that domain. The total number of domains at-risk (out of 5) is summed to capture the counties at highest risk across domains. Counties with 2 or more at-risk domains is identified as at-risk. (Tab 6. At-Risk Domains).
</t>
    </r>
    <r>
      <rPr>
        <vertAlign val="superscript"/>
        <sz val="11"/>
        <color theme="1"/>
        <rFont val="Calibri"/>
        <family val="2"/>
        <scheme val="minor"/>
      </rPr>
      <t>1</t>
    </r>
    <r>
      <rPr>
        <sz val="11"/>
        <color theme="1"/>
        <rFont val="Calibri"/>
        <family val="2"/>
        <scheme val="minor"/>
      </rPr>
      <t>Not included are indicators for infant mortality and domestic violence. Infant mortality was excluded from the Adverse Perinatal Outcomes domain because the level of suppression at the county level for 5-year aggregate data was too high for meaningful inclusion (all but 13 states have &gt;50% of counties with suppressed data).  Preterm and low birth weight births together are the second largest cause of infant mortality. Given that the other two indicators in the domain are direct precursors of infant mortality, we evaluated the extent to which similar counties were identified when infant mortality rate was included or excluded (among counties with non-suppressed data). The level of suppression for preterm birth and low birthweight was also substantial for individual year data. Thus, we compiled 3-yr and 5-yr aggregated data to obtain reliable estimates for smaller counties. Domestic violence was excluded because there are no national sources available with county-level data for domestic violence.</t>
    </r>
  </si>
  <si>
    <t>Public Burden Statement:  An agency may not conduct or sponsor, and a person is not required to respond to, a collection of information unless it displays a currently valid OMB control number.  The OMB control number for this project is 0906-0038.  Public reporting burden for this collection of information is estimated to average 120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t>
  </si>
  <si>
    <t>At-Risk Counties</t>
  </si>
  <si>
    <t xml:space="preserve">The county is served, in whole or in part, by at least one home visiting program (Yes or No or Not Sure) </t>
  </si>
  <si>
    <t>The county is served, in whole or in part, by at least one home visiting program that implements evidence-based home visiting service delivery models eligible for implementation by MIECHV (Yes or No or Not Sure)</t>
  </si>
  <si>
    <t>The county is served, in whole or in part, by home visiting programs which are    funded by MIECHV (Yes or No or Not Sure)</t>
  </si>
  <si>
    <t xml:space="preserve">Estimated number of families served by a home visiting program located in the county in the most recently completed program fiscal year </t>
  </si>
  <si>
    <t>Estimate of  need in the county (data provided by HRSA)</t>
  </si>
  <si>
    <r>
      <rPr>
        <b/>
        <sz val="11"/>
        <color rgb="FFFF0000"/>
        <rFont val="Calibri"/>
        <family val="2"/>
        <scheme val="minor"/>
      </rPr>
      <t>Optional:</t>
    </r>
    <r>
      <rPr>
        <b/>
        <sz val="11"/>
        <color theme="0"/>
        <rFont val="Calibri"/>
        <family val="2"/>
        <scheme val="minor"/>
      </rPr>
      <t xml:space="preserve"> Alternate estimated need of eligible families in the county as defined by the </t>
    </r>
    <r>
      <rPr>
        <b/>
        <sz val="11"/>
        <color rgb="FFFF0000"/>
        <rFont val="Calibri"/>
        <family val="2"/>
        <scheme val="minor"/>
      </rPr>
      <t>awardee</t>
    </r>
  </si>
  <si>
    <r>
      <rPr>
        <b/>
        <sz val="11"/>
        <color rgb="FFFF0000"/>
        <rFont val="Calibri"/>
        <family val="2"/>
        <scheme val="minor"/>
      </rPr>
      <t>Optional:</t>
    </r>
    <r>
      <rPr>
        <b/>
        <sz val="11"/>
        <color theme="0"/>
        <rFont val="Calibri"/>
        <family val="2"/>
        <scheme val="minor"/>
      </rPr>
      <t xml:space="preserve"> In home visiting programs located in the county, percentage of home visitor positions that were vacant in the most recently completed program fiscal year</t>
    </r>
  </si>
  <si>
    <t>Geographic Location</t>
  </si>
  <si>
    <t>Standardized Indicator Values</t>
  </si>
  <si>
    <r>
      <t xml:space="preserve">Standardized Indicator Value </t>
    </r>
    <r>
      <rPr>
        <sz val="11"/>
        <rFont val="Calibri"/>
        <family val="2"/>
      </rPr>
      <t>≥1</t>
    </r>
  </si>
  <si>
    <r>
      <t xml:space="preserve">Proportion of Standardized Indicator Values </t>
    </r>
    <r>
      <rPr>
        <sz val="11"/>
        <rFont val="Calibri"/>
        <family val="2"/>
      </rPr>
      <t>≥</t>
    </r>
    <r>
      <rPr>
        <sz val="10.8"/>
        <rFont val="Calibri"/>
        <family val="2"/>
      </rPr>
      <t>1</t>
    </r>
  </si>
  <si>
    <r>
      <t xml:space="preserve">Proportion of High Standardized Indicator Values </t>
    </r>
    <r>
      <rPr>
        <sz val="11"/>
        <rFont val="Calibri"/>
        <family val="2"/>
      </rPr>
      <t>≥</t>
    </r>
    <r>
      <rPr>
        <sz val="10.8"/>
        <rFont val="Calibri"/>
        <family val="2"/>
      </rPr>
      <t>0.5</t>
    </r>
  </si>
  <si>
    <t>Number of At-Risk Domains</t>
  </si>
  <si>
    <t>At-Risk Domains</t>
  </si>
  <si>
    <t>[Insert County or Geography Name]</t>
  </si>
  <si>
    <t>These formulas can be used to standardize (ie calculate z-scores) for each of the cleaned, raw indicator values.  The EXCEL formula is '=STANDARDIZE(value, mean, SD). The mean and standard deviation should be calculated based on the raw values for all counties/geographic locations.</t>
  </si>
  <si>
    <r>
      <t xml:space="preserve">This formula returns a value of 1 if the standardized indicator value is </t>
    </r>
    <r>
      <rPr>
        <sz val="11"/>
        <color theme="1"/>
        <rFont val="Calibri"/>
        <family val="2"/>
      </rPr>
      <t>≥</t>
    </r>
    <r>
      <rPr>
        <sz val="10.8"/>
        <color theme="1"/>
        <rFont val="Calibri"/>
        <family val="2"/>
      </rPr>
      <t>1 and returns a value of 0 if the standardized indicator value is &lt;1.</t>
    </r>
  </si>
  <si>
    <r>
      <t xml:space="preserve">This formula calculations the proportion of standardized indicators with values </t>
    </r>
    <r>
      <rPr>
        <sz val="11"/>
        <color theme="1"/>
        <rFont val="Calibri"/>
        <family val="2"/>
      </rPr>
      <t>≥</t>
    </r>
    <r>
      <rPr>
        <sz val="10.8"/>
        <color theme="1"/>
        <rFont val="Calibri"/>
        <family val="2"/>
      </rPr>
      <t>1 within a domain. If new indicators are added to a domain, they should be added to this formula.</t>
    </r>
  </si>
  <si>
    <r>
      <t xml:space="preserve">This formula returns a value of 1 if the proportion of standardized indicators with values </t>
    </r>
    <r>
      <rPr>
        <sz val="11"/>
        <color theme="1"/>
        <rFont val="Calibri"/>
        <family val="2"/>
      </rPr>
      <t>≥</t>
    </r>
    <r>
      <rPr>
        <sz val="10.8"/>
        <color theme="1"/>
        <rFont val="Calibri"/>
        <family val="2"/>
      </rPr>
      <t>1 is 0.5 or more and returns a 0 if the proportion is &lt;0.5.  A value of 1 denotes the domain is considered at-risk.</t>
    </r>
  </si>
  <si>
    <t>This formula sums the number of at-risk domains.  Counties or geographic locations with 2 or more at-risk domains may be considered at-risk.</t>
  </si>
  <si>
    <r>
      <rPr>
        <b/>
        <sz val="18"/>
        <color theme="1"/>
        <rFont val="Calibri"/>
        <family val="2"/>
        <scheme val="minor"/>
      </rPr>
      <t>MIECHV Needs Assessment Data Summary
VERMONT</t>
    </r>
    <r>
      <rPr>
        <b/>
        <sz val="14"/>
        <color theme="1"/>
        <rFont val="Calibri"/>
        <family val="2"/>
        <scheme val="minor"/>
      </rPr>
      <t xml:space="preserve">
</t>
    </r>
    <r>
      <rPr>
        <b/>
        <u/>
        <sz val="14"/>
        <color theme="1"/>
        <rFont val="Calibri"/>
        <family val="2"/>
        <scheme val="minor"/>
      </rPr>
      <t>Data Summary Contents</t>
    </r>
    <r>
      <rPr>
        <b/>
        <sz val="14"/>
        <color theme="1"/>
        <rFont val="Calibri"/>
        <family val="2"/>
        <scheme val="minor"/>
      </rPr>
      <t xml:space="preserve">
Table 1. Simplified Method Overview
Table 2. Description of Indicators
Table 3. Descriptive Statistics
Table 4. Raw Indicators
Table 5. Standardized Indicators
Table 6. At-Risk Domains
Table 7. At-Risk Counties
Table 8. Example Formulas
</t>
    </r>
  </si>
  <si>
    <t>Population</t>
  </si>
  <si>
    <t># of people living in an area</t>
  </si>
  <si>
    <t>Socioeconomic Status</t>
  </si>
  <si>
    <t>% of 16-19 year olds not enrolled in school with no high school diploma - 1 Yr Estimate</t>
  </si>
  <si>
    <t>% of 16-19 year olds not enrolled in school with no high school diploma - 5 Yr Estimate</t>
  </si>
  <si>
    <t>% of 16-19 year olds not enrolled in school with no high school diploma - 1 Yr or 5 Yr Estimate</t>
  </si>
  <si>
    <t>Other Notes</t>
  </si>
  <si>
    <t>Income inequality</t>
  </si>
  <si>
    <t>Severe housing cost burden</t>
  </si>
  <si>
    <t>Vermont social vulnerability index indicators</t>
  </si>
  <si>
    <t>Children in single parent homes</t>
  </si>
  <si>
    <t>Births to young women ages 15 to 19</t>
  </si>
  <si>
    <t>Births to women receiving MAT</t>
  </si>
  <si>
    <t>Rates of smoking during pregnancy</t>
  </si>
  <si>
    <t xml:space="preserve">Rate of children in Vermont DCF custody  </t>
  </si>
  <si>
    <t>Drug overdose mortality rates</t>
  </si>
  <si>
    <t>Domestic Abuse</t>
  </si>
  <si>
    <t>DCF Custody</t>
  </si>
  <si>
    <t>Overdose</t>
  </si>
  <si>
    <t xml:space="preserve">AFCARS Federal Foster Detail Data Collection </t>
  </si>
  <si>
    <t>4/1/16-9/30/16</t>
  </si>
  <si>
    <t>Children under the age of 18 in DCF Custody per 1,000 Vermont Children</t>
  </si>
  <si>
    <t xml:space="preserve">https://www.ahsnet.ahs.state.vt.us/communityprofiles/2-ResilientCommunities/P2County/atlas.html </t>
  </si>
  <si>
    <t>Misdemeanor domestic assault rates</t>
  </si>
  <si>
    <t>Felony domestic assault rates</t>
  </si>
  <si>
    <t>Vermont Attorney General's Office</t>
  </si>
  <si>
    <t>https://ago.vermont.gov/wp-content/uploads/2018/10/2018-Final-DV-Report.pdf</t>
  </si>
  <si>
    <t>Felony domestic assault charge dispositions by county, 2017 total cases</t>
  </si>
  <si>
    <t>Misdemeanor domestic assault charge dispositions by county, 2017 total cases</t>
  </si>
  <si>
    <t>Misdemeanor DV</t>
  </si>
  <si>
    <t>Felony DV</t>
  </si>
  <si>
    <t>% of children that live in a household headed by a single parent</t>
  </si>
  <si>
    <t>Teen Birth</t>
  </si>
  <si>
    <t>MAT Births</t>
  </si>
  <si>
    <t>Pregnant Smokers</t>
  </si>
  <si>
    <t>National Center for Health Statistics – Natality files</t>
  </si>
  <si>
    <t>County Health Rankings and Roadmaps</t>
  </si>
  <si>
    <t>2011-2017</t>
  </si>
  <si>
    <t>Teen Births</t>
  </si>
  <si>
    <t>Rate of MAT, overall, per 1,000 women with live births.</t>
  </si>
  <si>
    <t>2016-2018</t>
  </si>
  <si>
    <t>Vermont Vulnerability Index</t>
  </si>
  <si>
    <t>Smoking</t>
  </si>
  <si>
    <t>Vermont Vital Statistics</t>
  </si>
  <si>
    <t>Pregnant Smoker</t>
  </si>
  <si>
    <t>Ratio of household income at the 80th percentile to income at the 20th percentile</t>
  </si>
  <si>
    <t>Income Inequality2</t>
  </si>
  <si>
    <t>2015-2017</t>
  </si>
  <si>
    <t>CDC WONDER Mortality File</t>
  </si>
  <si>
    <t>Drug Overdose Deaths</t>
  </si>
  <si>
    <t>Housing</t>
  </si>
  <si>
    <t>Single Parent</t>
  </si>
  <si>
    <t>2012-2016</t>
  </si>
  <si>
    <t>Z-score only</t>
  </si>
  <si>
    <t>Vulnerability</t>
  </si>
  <si>
    <t>Rank/Z-score data only</t>
  </si>
  <si>
    <t>Vermont social vulnerability index indicators. Overall</t>
  </si>
  <si>
    <t>Treatment 1</t>
  </si>
  <si>
    <t>Treatment 2</t>
  </si>
  <si>
    <t>SUD treatment initiation rates, all substances</t>
  </si>
  <si>
    <t>SUD treatment engagement rates, all substances</t>
  </si>
  <si>
    <t>VT ADAP</t>
  </si>
  <si>
    <t>Vermont County-Level Treatment Initiation and Engagement Based on 2018 Medicaid Claims</t>
  </si>
  <si>
    <t>high numbers are good</t>
  </si>
  <si>
    <t xml:space="preserve">Addison </t>
  </si>
  <si>
    <t>yes</t>
  </si>
  <si>
    <t>Bennington</t>
  </si>
  <si>
    <t>Caledonia</t>
  </si>
  <si>
    <t>Chittenden</t>
  </si>
  <si>
    <t xml:space="preserve">Essex </t>
  </si>
  <si>
    <t>Franklin</t>
  </si>
  <si>
    <t>Grand Isle</t>
  </si>
  <si>
    <t>Lamoille</t>
  </si>
  <si>
    <t xml:space="preserve">yes </t>
  </si>
  <si>
    <t>Orange</t>
  </si>
  <si>
    <t>Rutland</t>
  </si>
  <si>
    <t>Washington</t>
  </si>
  <si>
    <t>Windham</t>
  </si>
  <si>
    <t>Windsor</t>
  </si>
  <si>
    <t>Orleans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</si>
</sst>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sz val="11"/>
      <color rgb="FF000000"/>
      <name val="Calibri"/>
      <family val="2"/>
      <scheme val="minor"/>
    </font>
    <font>
      <sz val="11"/>
      <name val="Calibri"/>
      <family val="2"/>
    </font>
    <font>
      <u/>
      <sz val="11"/>
      <color rgb="FF0563C1"/>
      <name val="Calibri"/>
      <family val="2"/>
    </font>
    <font>
      <b/>
      <u/>
      <sz val="16"/>
      <color theme="1"/>
      <name val="Calibri"/>
      <family val="2"/>
      <scheme val="minor"/>
    </font>
    <font>
      <vertAlign val="superscript"/>
      <sz val="11"/>
      <color theme="1"/>
      <name val="Calibri"/>
      <family val="2"/>
      <scheme val="minor"/>
    </font>
    <font>
      <b/>
      <sz val="14"/>
      <color theme="1"/>
      <name val="Calibri"/>
      <family val="2"/>
      <scheme val="minor"/>
    </font>
    <font>
      <b/>
      <sz val="18"/>
      <color theme="1"/>
      <name val="Calibri"/>
      <family val="2"/>
      <scheme val="minor"/>
    </font>
    <font>
      <b/>
      <u/>
      <sz val="14"/>
      <color theme="1"/>
      <name val="Calibri"/>
      <family val="2"/>
      <scheme val="minor"/>
    </font>
    <font>
      <b/>
      <sz val="11"/>
      <color rgb="FFFF0000"/>
      <name val="Calibri"/>
      <family val="2"/>
      <scheme val="minor"/>
    </font>
    <font>
      <b/>
      <sz val="9"/>
      <color indexed="81"/>
      <name val="Tahoma"/>
      <family val="2"/>
    </font>
    <font>
      <sz val="9"/>
      <color indexed="81"/>
      <name val="Tahoma"/>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1"/>
      <name val="Calibri"/>
      <family val="2"/>
      <scheme val="minor"/>
    </font>
    <font>
      <sz val="10.8"/>
      <name val="Calibri"/>
      <family val="2"/>
    </font>
    <font>
      <sz val="11"/>
      <color theme="1"/>
      <name val="Calibri"/>
      <family val="2"/>
    </font>
    <font>
      <sz val="10.8"/>
      <color theme="1"/>
      <name val="Calibri"/>
      <family val="2"/>
    </font>
  </fonts>
  <fills count="2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bgColor indexed="64"/>
      </patternFill>
    </fill>
    <fill>
      <patternFill patternType="solid">
        <fgColor theme="1"/>
        <bgColor them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theme="8" tint="0.59999389629810485"/>
        <bgColor indexed="64"/>
      </patternFill>
    </fill>
    <fill>
      <patternFill patternType="solid">
        <fgColor rgb="FFCC66FF"/>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E69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diagonal/>
    </border>
    <border>
      <left style="thin">
        <color theme="1"/>
      </left>
      <right/>
      <top style="medium">
        <color theme="1"/>
      </top>
      <bottom/>
      <diagonal/>
    </border>
    <border>
      <left style="thin">
        <color rgb="FF7F7F7F"/>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auto="1"/>
      </left>
      <right/>
      <top/>
      <bottom/>
      <diagonal/>
    </border>
    <border>
      <left style="thin">
        <color theme="1"/>
      </left>
      <right/>
      <top/>
      <bottom/>
      <diagonal/>
    </border>
    <border>
      <left/>
      <right style="thin">
        <color indexed="64"/>
      </right>
      <top style="thin">
        <color indexed="64"/>
      </top>
      <bottom/>
      <diagonal/>
    </border>
    <border>
      <left/>
      <right style="thin">
        <color auto="1"/>
      </right>
      <top/>
      <bottom/>
      <diagonal/>
    </border>
    <border>
      <left style="thin">
        <color indexed="64"/>
      </left>
      <right/>
      <top style="thin">
        <color indexed="64"/>
      </top>
      <bottom/>
      <diagonal/>
    </border>
    <border>
      <left/>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6" fillId="0" borderId="0" applyNumberFormat="0" applyFill="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8" fillId="14" borderId="7" applyNumberFormat="0" applyAlignment="0" applyProtection="0"/>
  </cellStyleXfs>
  <cellXfs count="196">
    <xf numFmtId="0" fontId="0" fillId="0" borderId="0" xfId="0"/>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0" fillId="4" borderId="0" xfId="0" applyFill="1" applyAlignment="1">
      <alignment wrapText="1"/>
    </xf>
    <xf numFmtId="0" fontId="0" fillId="5" borderId="1" xfId="0" applyFill="1" applyBorder="1" applyAlignment="1">
      <alignment horizontal="left" vertical="top"/>
    </xf>
    <xf numFmtId="0" fontId="0" fillId="5" borderId="1" xfId="0" applyFill="1" applyBorder="1" applyAlignment="1">
      <alignment horizontal="left" vertical="top" wrapText="1"/>
    </xf>
    <xf numFmtId="0" fontId="0" fillId="6" borderId="1" xfId="0" applyFill="1" applyBorder="1" applyAlignment="1">
      <alignment horizontal="left" vertical="top" wrapText="1"/>
    </xf>
    <xf numFmtId="0" fontId="0" fillId="6" borderId="1" xfId="0" applyFill="1" applyBorder="1" applyAlignment="1">
      <alignment horizontal="left" vertical="top"/>
    </xf>
    <xf numFmtId="0" fontId="0" fillId="7" borderId="1" xfId="0" applyFill="1" applyBorder="1" applyAlignment="1">
      <alignment horizontal="left" vertical="top" wrapText="1"/>
    </xf>
    <xf numFmtId="0" fontId="0" fillId="7" borderId="1" xfId="0" applyFill="1" applyBorder="1" applyAlignment="1">
      <alignment horizontal="left" vertical="top"/>
    </xf>
    <xf numFmtId="0" fontId="5" fillId="7" borderId="1" xfId="0" applyFont="1" applyFill="1" applyBorder="1" applyAlignment="1">
      <alignment horizontal="left" vertical="top" wrapText="1"/>
    </xf>
    <xf numFmtId="0" fontId="0" fillId="7" borderId="1" xfId="0" applyFill="1" applyBorder="1" applyAlignment="1">
      <alignment wrapText="1"/>
    </xf>
    <xf numFmtId="0" fontId="0" fillId="8" borderId="1" xfId="0" applyFill="1" applyBorder="1" applyAlignment="1">
      <alignment horizontal="left" vertical="top" wrapText="1"/>
    </xf>
    <xf numFmtId="0" fontId="0" fillId="8" borderId="1" xfId="0" applyFill="1" applyBorder="1" applyAlignment="1">
      <alignment horizontal="left" vertical="top"/>
    </xf>
    <xf numFmtId="0" fontId="0" fillId="0" borderId="0" xfId="0" applyAlignment="1">
      <alignment horizontal="left" vertical="top"/>
    </xf>
    <xf numFmtId="0" fontId="6" fillId="0" borderId="0" xfId="1" applyAlignment="1">
      <alignment horizontal="left" vertical="top" wrapText="1"/>
    </xf>
    <xf numFmtId="0" fontId="0" fillId="6" borderId="0" xfId="0" applyFill="1"/>
    <xf numFmtId="0" fontId="7" fillId="6" borderId="0" xfId="0" applyFont="1" applyFill="1" applyAlignment="1">
      <alignment vertical="top" wrapText="1"/>
    </xf>
    <xf numFmtId="0" fontId="2" fillId="6" borderId="0" xfId="0" applyFont="1" applyFill="1" applyAlignment="1">
      <alignment vertical="top" wrapText="1"/>
    </xf>
    <xf numFmtId="0" fontId="0" fillId="9" borderId="0" xfId="0" applyFill="1"/>
    <xf numFmtId="0" fontId="1" fillId="10" borderId="6" xfId="0" applyFont="1" applyFill="1" applyBorder="1" applyAlignment="1">
      <alignment horizontal="center" vertical="top"/>
    </xf>
    <xf numFmtId="0" fontId="1" fillId="2" borderId="0" xfId="0" applyFont="1" applyFill="1" applyAlignment="1">
      <alignment horizontal="left" vertical="top" wrapText="1"/>
    </xf>
    <xf numFmtId="0" fontId="1" fillId="2" borderId="0" xfId="0" applyFont="1" applyFill="1" applyAlignment="1">
      <alignment vertical="top" wrapText="1"/>
    </xf>
    <xf numFmtId="0" fontId="0" fillId="0" borderId="0" xfId="0" applyAlignment="1">
      <alignment vertical="top"/>
    </xf>
    <xf numFmtId="0" fontId="0" fillId="0" borderId="1" xfId="0" applyBorder="1"/>
    <xf numFmtId="0" fontId="19" fillId="14" borderId="7" xfId="5" applyFont="1" applyAlignment="1">
      <alignment horizontal="center"/>
    </xf>
    <xf numFmtId="0" fontId="19" fillId="12" borderId="1" xfId="3" applyFont="1" applyBorder="1" applyAlignment="1">
      <alignment horizontal="center"/>
    </xf>
    <xf numFmtId="0" fontId="19" fillId="13" borderId="1" xfId="4" applyFont="1" applyBorder="1" applyAlignment="1">
      <alignment horizontal="center"/>
    </xf>
    <xf numFmtId="0" fontId="0" fillId="16" borderId="1" xfId="0" applyFill="1" applyBorder="1"/>
    <xf numFmtId="0" fontId="1" fillId="10" borderId="6" xfId="0" applyFont="1" applyFill="1" applyBorder="1" applyAlignment="1">
      <alignment horizontal="center"/>
    </xf>
    <xf numFmtId="0" fontId="1" fillId="10" borderId="9" xfId="0" applyFont="1" applyFill="1" applyBorder="1" applyAlignment="1">
      <alignment horizontal="center" wrapText="1"/>
    </xf>
    <xf numFmtId="0" fontId="1" fillId="10" borderId="10" xfId="0" applyFont="1" applyFill="1" applyBorder="1" applyAlignment="1">
      <alignment horizontal="center" wrapText="1"/>
    </xf>
    <xf numFmtId="0" fontId="1" fillId="10" borderId="9" xfId="0" applyFont="1" applyFill="1" applyBorder="1" applyAlignment="1">
      <alignment horizontal="center"/>
    </xf>
    <xf numFmtId="0" fontId="1" fillId="10" borderId="10" xfId="0" applyFont="1" applyFill="1" applyBorder="1" applyAlignment="1">
      <alignment horizontal="center"/>
    </xf>
    <xf numFmtId="0" fontId="1" fillId="2" borderId="0" xfId="0" applyFont="1" applyFill="1" applyAlignment="1">
      <alignment horizontal="center"/>
    </xf>
    <xf numFmtId="0" fontId="2" fillId="0" borderId="0" xfId="0" applyFont="1"/>
    <xf numFmtId="0" fontId="0" fillId="0" borderId="1" xfId="0" quotePrefix="1" applyFont="1" applyFill="1" applyBorder="1"/>
    <xf numFmtId="0" fontId="0" fillId="0" borderId="1" xfId="0" quotePrefix="1" applyFont="1" applyFill="1" applyBorder="1" applyAlignment="1">
      <alignment wrapText="1"/>
    </xf>
    <xf numFmtId="2" fontId="0" fillId="0" borderId="1" xfId="0" quotePrefix="1" applyNumberFormat="1" applyFont="1" applyFill="1" applyBorder="1" applyAlignment="1">
      <alignment horizontal="center"/>
    </xf>
    <xf numFmtId="2" fontId="0" fillId="0" borderId="1" xfId="0" quotePrefix="1" applyNumberFormat="1" applyBorder="1"/>
    <xf numFmtId="2" fontId="0" fillId="0" borderId="1" xfId="0" quotePrefix="1" applyNumberFormat="1" applyFill="1" applyBorder="1"/>
    <xf numFmtId="2" fontId="0" fillId="0" borderId="1" xfId="0" applyNumberFormat="1" applyBorder="1"/>
    <xf numFmtId="0" fontId="18" fillId="14" borderId="11" xfId="5" applyBorder="1"/>
    <xf numFmtId="0" fontId="0" fillId="15" borderId="0" xfId="0" applyFill="1" applyAlignment="1">
      <alignment wrapText="1"/>
    </xf>
    <xf numFmtId="164" fontId="15" fillId="11" borderId="0" xfId="2" applyNumberFormat="1" applyAlignment="1">
      <alignment horizontal="center"/>
    </xf>
    <xf numFmtId="0" fontId="16" fillId="12" borderId="0" xfId="3"/>
    <xf numFmtId="0" fontId="17" fillId="13" borderId="0" xfId="4"/>
    <xf numFmtId="0" fontId="0" fillId="16" borderId="0" xfId="0" applyFill="1"/>
    <xf numFmtId="0" fontId="18" fillId="14" borderId="12" xfId="5" applyBorder="1"/>
    <xf numFmtId="0" fontId="0" fillId="15" borderId="0" xfId="0" applyFill="1" applyBorder="1" applyAlignment="1">
      <alignment vertical="top" wrapText="1"/>
    </xf>
    <xf numFmtId="0" fontId="0" fillId="15" borderId="11" xfId="0" applyFill="1" applyBorder="1" applyAlignment="1">
      <alignment vertical="top" wrapText="1"/>
    </xf>
    <xf numFmtId="0" fontId="0" fillId="15" borderId="12" xfId="0" applyFill="1" applyBorder="1" applyAlignment="1">
      <alignment vertical="top" wrapText="1"/>
    </xf>
    <xf numFmtId="0" fontId="15" fillId="11" borderId="13" xfId="2" applyBorder="1" applyAlignment="1">
      <alignment vertical="top" wrapText="1"/>
    </xf>
    <xf numFmtId="0" fontId="15" fillId="11" borderId="11" xfId="2" applyBorder="1" applyAlignment="1">
      <alignment vertical="top" wrapText="1"/>
    </xf>
    <xf numFmtId="0" fontId="15" fillId="11" borderId="9" xfId="2" applyBorder="1" applyAlignment="1">
      <alignment vertical="top" wrapText="1"/>
    </xf>
    <xf numFmtId="0" fontId="15" fillId="11" borderId="12" xfId="2" applyBorder="1" applyAlignment="1">
      <alignment vertical="top" wrapText="1"/>
    </xf>
    <xf numFmtId="0" fontId="16" fillId="12" borderId="2" xfId="3" applyBorder="1" applyAlignment="1">
      <alignment vertical="top" wrapText="1"/>
    </xf>
    <xf numFmtId="0" fontId="17" fillId="13" borderId="2" xfId="4" applyBorder="1" applyAlignment="1">
      <alignment vertical="top" wrapText="1"/>
    </xf>
    <xf numFmtId="0" fontId="0" fillId="15" borderId="12" xfId="0" applyFill="1" applyBorder="1" applyAlignment="1">
      <alignment wrapText="1"/>
    </xf>
    <xf numFmtId="0" fontId="15" fillId="11" borderId="9" xfId="2" applyBorder="1"/>
    <xf numFmtId="0" fontId="15" fillId="11" borderId="12" xfId="2" applyBorder="1"/>
    <xf numFmtId="0" fontId="16" fillId="12" borderId="3" xfId="3" applyBorder="1" applyAlignment="1">
      <alignment vertical="top" wrapText="1"/>
    </xf>
    <xf numFmtId="0" fontId="17" fillId="13" borderId="3" xfId="4" applyBorder="1" applyAlignment="1">
      <alignment vertical="top" wrapText="1"/>
    </xf>
    <xf numFmtId="0" fontId="15" fillId="11" borderId="9" xfId="2" applyBorder="1" applyAlignment="1">
      <alignment horizontal="center"/>
    </xf>
    <xf numFmtId="0" fontId="15" fillId="11" borderId="12" xfId="2" applyBorder="1" applyAlignment="1">
      <alignment horizontal="center"/>
    </xf>
    <xf numFmtId="0" fontId="17" fillId="13" borderId="3" xfId="4" applyBorder="1"/>
    <xf numFmtId="0" fontId="0" fillId="16" borderId="2" xfId="0" applyFill="1" applyBorder="1" applyAlignment="1">
      <alignment vertical="top" wrapText="1"/>
    </xf>
    <xf numFmtId="0" fontId="16" fillId="12" borderId="3" xfId="3" applyBorder="1"/>
    <xf numFmtId="0" fontId="0" fillId="16" borderId="3" xfId="0" applyFill="1" applyBorder="1" applyAlignment="1">
      <alignment vertical="top" wrapText="1"/>
    </xf>
    <xf numFmtId="0" fontId="0" fillId="16" borderId="3" xfId="0" applyFill="1" applyBorder="1"/>
    <xf numFmtId="0" fontId="18" fillId="14" borderId="15" xfId="5" applyBorder="1"/>
    <xf numFmtId="0" fontId="0" fillId="15" borderId="14" xfId="0" applyFill="1" applyBorder="1" applyAlignment="1">
      <alignment wrapText="1"/>
    </xf>
    <xf numFmtId="0" fontId="0" fillId="15" borderId="15" xfId="0" applyFill="1" applyBorder="1" applyAlignment="1">
      <alignment wrapText="1"/>
    </xf>
    <xf numFmtId="0" fontId="15" fillId="11" borderId="16" xfId="2" applyBorder="1"/>
    <xf numFmtId="0" fontId="15" fillId="11" borderId="15" xfId="2" applyBorder="1"/>
    <xf numFmtId="0" fontId="16" fillId="12" borderId="4" xfId="3" applyBorder="1"/>
    <xf numFmtId="0" fontId="17" fillId="13" borderId="4" xfId="4" applyBorder="1"/>
    <xf numFmtId="0" fontId="0" fillId="16" borderId="4" xfId="0" applyFill="1" applyBorder="1"/>
    <xf numFmtId="0" fontId="0" fillId="0" borderId="0" xfId="0"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5" borderId="1" xfId="0" applyFill="1" applyBorder="1"/>
    <xf numFmtId="0" fontId="0" fillId="5" borderId="1" xfId="0" applyFill="1" applyBorder="1" applyAlignment="1">
      <alignment wrapText="1"/>
    </xf>
    <xf numFmtId="0" fontId="0" fillId="5" borderId="1" xfId="0" applyFill="1" applyBorder="1" applyAlignment="1">
      <alignment horizontal="center" vertical="top"/>
    </xf>
    <xf numFmtId="0" fontId="0" fillId="17" borderId="1" xfId="0" applyFill="1" applyBorder="1"/>
    <xf numFmtId="0" fontId="0" fillId="17" borderId="1" xfId="0" applyFill="1" applyBorder="1" applyAlignment="1">
      <alignment wrapText="1"/>
    </xf>
    <xf numFmtId="0" fontId="0" fillId="17" borderId="1" xfId="0" applyFill="1" applyBorder="1" applyAlignment="1">
      <alignment horizontal="center" vertical="top"/>
    </xf>
    <xf numFmtId="0" fontId="0" fillId="6" borderId="1" xfId="0" applyFill="1" applyBorder="1"/>
    <xf numFmtId="0" fontId="0" fillId="6" borderId="1" xfId="0" applyFill="1" applyBorder="1" applyAlignment="1">
      <alignment wrapText="1"/>
    </xf>
    <xf numFmtId="0" fontId="0" fillId="6" borderId="1" xfId="0" applyFill="1" applyBorder="1" applyAlignment="1">
      <alignment horizontal="center" vertical="top"/>
    </xf>
    <xf numFmtId="0" fontId="0" fillId="4" borderId="1" xfId="0" applyFill="1" applyBorder="1"/>
    <xf numFmtId="0" fontId="0" fillId="4" borderId="1" xfId="0" applyFill="1" applyBorder="1" applyAlignment="1">
      <alignment wrapText="1"/>
    </xf>
    <xf numFmtId="0" fontId="0" fillId="4" borderId="1" xfId="0" applyFill="1" applyBorder="1" applyAlignment="1">
      <alignment horizontal="center" vertical="top"/>
    </xf>
    <xf numFmtId="0" fontId="0" fillId="18" borderId="1" xfId="0" applyFill="1" applyBorder="1"/>
    <xf numFmtId="0" fontId="0" fillId="18" borderId="1" xfId="0" applyFill="1" applyBorder="1" applyAlignment="1">
      <alignment wrapText="1"/>
    </xf>
    <xf numFmtId="0" fontId="0" fillId="18" borderId="1" xfId="0" applyFill="1" applyBorder="1" applyAlignment="1">
      <alignment horizontal="center" vertical="top"/>
    </xf>
    <xf numFmtId="0" fontId="0" fillId="19" borderId="1" xfId="0" applyFill="1" applyBorder="1"/>
    <xf numFmtId="0" fontId="0" fillId="19" borderId="1" xfId="0" applyFill="1" applyBorder="1" applyAlignment="1">
      <alignment wrapText="1"/>
    </xf>
    <xf numFmtId="0" fontId="0" fillId="19" borderId="1" xfId="0" applyFill="1" applyBorder="1" applyAlignment="1">
      <alignment horizontal="center" vertical="top"/>
    </xf>
    <xf numFmtId="0" fontId="0" fillId="0" borderId="0" xfId="0" applyAlignment="1">
      <alignment horizontal="center"/>
    </xf>
    <xf numFmtId="0" fontId="0" fillId="0" borderId="0" xfId="0" applyAlignment="1">
      <alignment horizontal="center" vertical="center"/>
    </xf>
    <xf numFmtId="164" fontId="0" fillId="5" borderId="1" xfId="0" applyNumberFormat="1" applyFill="1" applyBorder="1"/>
    <xf numFmtId="164" fontId="0" fillId="17" borderId="1" xfId="0" applyNumberFormat="1" applyFill="1" applyBorder="1"/>
    <xf numFmtId="164" fontId="0" fillId="6" borderId="1" xfId="0" applyNumberFormat="1" applyFill="1" applyBorder="1"/>
    <xf numFmtId="164" fontId="0" fillId="4" borderId="1" xfId="0" applyNumberFormat="1" applyFill="1" applyBorder="1"/>
    <xf numFmtId="164" fontId="0" fillId="18" borderId="1" xfId="0" applyNumberFormat="1" applyFill="1" applyBorder="1"/>
    <xf numFmtId="164" fontId="0" fillId="19" borderId="1" xfId="0" applyNumberFormat="1" applyFill="1" applyBorder="1"/>
    <xf numFmtId="164" fontId="0" fillId="0" borderId="0" xfId="0" applyNumberFormat="1"/>
    <xf numFmtId="164" fontId="0" fillId="0" borderId="0" xfId="0" applyNumberFormat="1" applyAlignment="1">
      <alignment horizontal="center"/>
    </xf>
    <xf numFmtId="0" fontId="0" fillId="6" borderId="1" xfId="0" applyFill="1" applyBorder="1" applyAlignment="1">
      <alignment horizontal="left" vertical="top" wrapText="1"/>
    </xf>
    <xf numFmtId="0" fontId="0" fillId="4" borderId="4" xfId="0" applyFill="1" applyBorder="1" applyAlignment="1">
      <alignment horizontal="left" vertical="top" wrapText="1"/>
    </xf>
    <xf numFmtId="0" fontId="4"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17" borderId="3" xfId="0" applyFill="1" applyBorder="1" applyAlignment="1">
      <alignment horizontal="left" vertical="top"/>
    </xf>
    <xf numFmtId="0" fontId="0" fillId="17" borderId="4" xfId="0" applyFill="1" applyBorder="1" applyAlignment="1">
      <alignment horizontal="left" vertical="top"/>
    </xf>
    <xf numFmtId="0" fontId="0" fillId="4" borderId="1" xfId="0" applyFill="1" applyBorder="1" applyAlignment="1">
      <alignment horizontal="left" vertical="top" wrapText="1"/>
    </xf>
    <xf numFmtId="0" fontId="0" fillId="6" borderId="1" xfId="0" applyFill="1" applyBorder="1" applyAlignment="1">
      <alignment horizontal="left" vertical="top" wrapText="1"/>
    </xf>
    <xf numFmtId="0" fontId="0" fillId="6" borderId="4" xfId="0" applyFill="1" applyBorder="1" applyAlignment="1">
      <alignment horizontal="left" vertical="top" wrapText="1"/>
    </xf>
    <xf numFmtId="0" fontId="0" fillId="17" borderId="2" xfId="0" applyFill="1" applyBorder="1" applyAlignment="1">
      <alignment horizontal="center"/>
    </xf>
    <xf numFmtId="0" fontId="0" fillId="17" borderId="3" xfId="0" applyFill="1" applyBorder="1" applyAlignment="1">
      <alignment horizontal="center"/>
    </xf>
    <xf numFmtId="0" fontId="0" fillId="17" borderId="4" xfId="0" applyFill="1" applyBorder="1" applyAlignment="1">
      <alignment horizontal="center"/>
    </xf>
    <xf numFmtId="0" fontId="6" fillId="8" borderId="1" xfId="1" applyFill="1" applyBorder="1" applyAlignment="1">
      <alignment horizontal="left" vertical="top" wrapText="1"/>
    </xf>
    <xf numFmtId="0" fontId="0" fillId="7" borderId="2" xfId="0" applyFill="1" applyBorder="1" applyAlignment="1">
      <alignment horizontal="center" wrapText="1"/>
    </xf>
    <xf numFmtId="164" fontId="0" fillId="3" borderId="0" xfId="0" applyNumberFormat="1" applyFill="1" applyAlignment="1">
      <alignment horizontal="center"/>
    </xf>
    <xf numFmtId="164" fontId="19" fillId="0" borderId="0" xfId="0" applyNumberFormat="1" applyFont="1"/>
    <xf numFmtId="1" fontId="19" fillId="0" borderId="0" xfId="0" applyNumberFormat="1" applyFont="1"/>
    <xf numFmtId="0" fontId="3" fillId="3" borderId="0" xfId="0" applyFont="1" applyFill="1" applyAlignment="1">
      <alignment horizontal="left"/>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3" borderId="0" xfId="0" applyFill="1" applyAlignment="1">
      <alignment horizontal="left" vertical="top" wrapText="1"/>
    </xf>
    <xf numFmtId="0" fontId="7" fillId="0" borderId="0" xfId="0" applyFont="1" applyFill="1" applyAlignment="1">
      <alignment horizontal="left" vertical="top" wrapText="1"/>
    </xf>
    <xf numFmtId="0" fontId="0" fillId="6" borderId="2" xfId="0" applyFill="1" applyBorder="1" applyAlignment="1">
      <alignment horizontal="left" vertical="top" wrapText="1"/>
    </xf>
    <xf numFmtId="0" fontId="0" fillId="6" borderId="4" xfId="0" applyFill="1" applyBorder="1" applyAlignment="1">
      <alignment horizontal="left" vertical="top" wrapText="1"/>
    </xf>
    <xf numFmtId="0" fontId="0" fillId="8" borderId="2" xfId="0" applyFill="1" applyBorder="1" applyAlignment="1">
      <alignment horizontal="left" vertical="top" wrapText="1"/>
    </xf>
    <xf numFmtId="0" fontId="0" fillId="8" borderId="4" xfId="0" applyFill="1" applyBorder="1" applyAlignment="1">
      <alignment horizontal="left" vertical="top" wrapText="1"/>
    </xf>
    <xf numFmtId="0" fontId="0" fillId="7" borderId="3" xfId="0" applyFill="1" applyBorder="1" applyAlignment="1">
      <alignment horizontal="left" wrapText="1"/>
    </xf>
    <xf numFmtId="0" fontId="0" fillId="7" borderId="4" xfId="0" applyFill="1" applyBorder="1" applyAlignment="1">
      <alignment horizontal="left" wrapText="1"/>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2" fillId="4" borderId="2" xfId="0" applyFont="1" applyFill="1" applyBorder="1" applyAlignment="1">
      <alignment horizontal="left" vertical="top"/>
    </xf>
    <xf numFmtId="0" fontId="2" fillId="4" borderId="3" xfId="0" applyFont="1" applyFill="1" applyBorder="1" applyAlignment="1">
      <alignment horizontal="left" vertical="top"/>
    </xf>
    <xf numFmtId="0" fontId="2" fillId="4" borderId="4" xfId="0" applyFont="1" applyFill="1" applyBorder="1" applyAlignment="1">
      <alignment horizontal="left" vertical="top"/>
    </xf>
    <xf numFmtId="0" fontId="2" fillId="5" borderId="2" xfId="0" applyFont="1" applyFill="1" applyBorder="1" applyAlignment="1">
      <alignment horizontal="left" vertical="top"/>
    </xf>
    <xf numFmtId="0" fontId="2" fillId="5" borderId="3" xfId="0" applyFont="1" applyFill="1" applyBorder="1" applyAlignment="1">
      <alignment horizontal="left" vertical="top"/>
    </xf>
    <xf numFmtId="0" fontId="2" fillId="8" borderId="2" xfId="0" applyFont="1" applyFill="1" applyBorder="1" applyAlignment="1">
      <alignment horizontal="left" vertical="top"/>
    </xf>
    <xf numFmtId="0" fontId="2" fillId="8" borderId="4" xfId="0" applyFont="1" applyFill="1" applyBorder="1" applyAlignment="1">
      <alignment horizontal="left" vertical="top"/>
    </xf>
    <xf numFmtId="0" fontId="2" fillId="7" borderId="1" xfId="0" applyFont="1" applyFill="1" applyBorder="1" applyAlignment="1">
      <alignment horizontal="left"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4" xfId="0" applyFill="1" applyBorder="1" applyAlignment="1">
      <alignment horizontal="left" vertical="top" wrapText="1"/>
    </xf>
    <xf numFmtId="0" fontId="2" fillId="6" borderId="1" xfId="0" applyFont="1" applyFill="1" applyBorder="1" applyAlignment="1">
      <alignment horizontal="left" vertical="top"/>
    </xf>
    <xf numFmtId="0" fontId="0" fillId="6" borderId="3" xfId="0" applyFill="1" applyBorder="1" applyAlignment="1">
      <alignment horizontal="left" vertical="top" wrapText="1"/>
    </xf>
    <xf numFmtId="0" fontId="0" fillId="4" borderId="1" xfId="0" applyFill="1" applyBorder="1" applyAlignment="1">
      <alignment horizontal="left" vertical="top"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4" fillId="4" borderId="1" xfId="0" applyFont="1" applyFill="1" applyBorder="1" applyAlignment="1">
      <alignment horizontal="left" vertical="top" wrapText="1"/>
    </xf>
    <xf numFmtId="0" fontId="3" fillId="3" borderId="9" xfId="0" applyFont="1" applyFill="1" applyBorder="1" applyAlignment="1">
      <alignment horizontal="center" vertical="center"/>
    </xf>
    <xf numFmtId="0" fontId="3" fillId="3" borderId="0" xfId="0" applyFont="1" applyFill="1" applyAlignment="1">
      <alignment horizontal="center" vertical="center"/>
    </xf>
    <xf numFmtId="0" fontId="3" fillId="3" borderId="9" xfId="0" applyFont="1" applyFill="1" applyBorder="1" applyAlignment="1">
      <alignment horizontal="left"/>
    </xf>
    <xf numFmtId="0" fontId="0" fillId="17" borderId="2" xfId="0" applyFill="1" applyBorder="1" applyAlignment="1">
      <alignment horizontal="center"/>
    </xf>
    <xf numFmtId="0" fontId="0" fillId="17" borderId="3" xfId="0" applyFill="1" applyBorder="1" applyAlignment="1">
      <alignment horizontal="center"/>
    </xf>
    <xf numFmtId="0" fontId="0" fillId="17" borderId="4"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19" borderId="2" xfId="0" applyFill="1" applyBorder="1" applyAlignment="1">
      <alignment horizontal="left" vertical="top"/>
    </xf>
    <xf numFmtId="0" fontId="0" fillId="19" borderId="4" xfId="0" applyFill="1" applyBorder="1" applyAlignment="1">
      <alignment horizontal="left" vertical="top"/>
    </xf>
    <xf numFmtId="0" fontId="0" fillId="17" borderId="2" xfId="0" applyFill="1" applyBorder="1" applyAlignment="1">
      <alignment horizontal="left" vertical="top"/>
    </xf>
    <xf numFmtId="0" fontId="0" fillId="17" borderId="3" xfId="0" applyFill="1" applyBorder="1" applyAlignment="1">
      <alignment horizontal="left" vertical="top"/>
    </xf>
    <xf numFmtId="0" fontId="0" fillId="18" borderId="2" xfId="0" applyFill="1" applyBorder="1" applyAlignment="1">
      <alignment horizontal="left" vertical="top"/>
    </xf>
    <xf numFmtId="0" fontId="0" fillId="18" borderId="3" xfId="0" applyFill="1" applyBorder="1" applyAlignment="1">
      <alignment horizontal="left" vertical="top"/>
    </xf>
    <xf numFmtId="0" fontId="0" fillId="18" borderId="4" xfId="0" applyFill="1" applyBorder="1" applyAlignment="1">
      <alignment horizontal="left" vertical="top"/>
    </xf>
    <xf numFmtId="0" fontId="0" fillId="17" borderId="4" xfId="0" applyFill="1" applyBorder="1" applyAlignment="1">
      <alignment horizontal="left" vertical="top"/>
    </xf>
    <xf numFmtId="0" fontId="0" fillId="6" borderId="2" xfId="0" applyFill="1" applyBorder="1" applyAlignment="1">
      <alignment horizontal="left" vertical="top"/>
    </xf>
    <xf numFmtId="0" fontId="0" fillId="6" borderId="3" xfId="0" applyFill="1" applyBorder="1" applyAlignment="1">
      <alignment horizontal="left" vertical="top"/>
    </xf>
    <xf numFmtId="0" fontId="0" fillId="4" borderId="2" xfId="0" applyFill="1" applyBorder="1" applyAlignment="1">
      <alignment horizontal="left" vertical="top"/>
    </xf>
    <xf numFmtId="0" fontId="0" fillId="4" borderId="3" xfId="0" applyFill="1" applyBorder="1" applyAlignment="1">
      <alignment horizontal="left" vertical="top"/>
    </xf>
    <xf numFmtId="0" fontId="0" fillId="4" borderId="4" xfId="0" applyFill="1" applyBorder="1" applyAlignment="1">
      <alignment horizontal="left" vertical="top"/>
    </xf>
    <xf numFmtId="164" fontId="0" fillId="0" borderId="0" xfId="0" applyNumberFormat="1" applyAlignment="1">
      <alignment horizontal="center"/>
    </xf>
    <xf numFmtId="0" fontId="3" fillId="3" borderId="0" xfId="0" applyFont="1" applyFill="1" applyBorder="1" applyAlignment="1">
      <alignment horizontal="center" vertical="center"/>
    </xf>
    <xf numFmtId="0" fontId="3" fillId="3" borderId="0" xfId="0" applyFont="1" applyFill="1" applyBorder="1" applyAlignment="1">
      <alignment horizontal="left"/>
    </xf>
    <xf numFmtId="0" fontId="19" fillId="15" borderId="8" xfId="5" applyFont="1" applyFill="1" applyBorder="1" applyAlignment="1">
      <alignment horizontal="center" wrapText="1"/>
    </xf>
    <xf numFmtId="0" fontId="19" fillId="11" borderId="1" xfId="2" applyFont="1" applyBorder="1" applyAlignment="1">
      <alignment horizontal="center"/>
    </xf>
    <xf numFmtId="0" fontId="0" fillId="0" borderId="5" xfId="0"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6" xfId="0" applyBorder="1" applyAlignment="1">
      <alignment horizontal="left" vertical="top" wrapText="1"/>
    </xf>
  </cellXfs>
  <cellStyles count="6">
    <cellStyle name="Bad" xfId="3" builtinId="27"/>
    <cellStyle name="Good" xfId="2" builtinId="26"/>
    <cellStyle name="Hyperlink" xfId="1" builtinId="8"/>
    <cellStyle name="Input" xfId="5" builtinId="20"/>
    <cellStyle name="Neutral" xfId="4" builtinId="28"/>
    <cellStyle name="Normal" xfId="0" builtinId="0"/>
  </cellStyles>
  <dxfs count="4">
    <dxf>
      <fill>
        <patternFill>
          <bgColor theme="5" tint="0.59996337778862885"/>
        </patternFill>
      </fill>
    </dxf>
    <dxf>
      <fill>
        <patternFill>
          <bgColor rgb="FFFFFF00"/>
        </patternFill>
      </fill>
    </dxf>
    <dxf>
      <font>
        <color auto="1"/>
      </font>
      <fill>
        <patternFill>
          <bgColor rgb="FFFFFF00"/>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hrsa.gov/HomeVisiting/SAS/Reports/Attachment%202%20-%20MIECHV%20Needs%20Assessment%20Data%20Summary_FINAL_1207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ummary Contents"/>
      <sheetName val="1. Simplified Method Overview"/>
      <sheetName val="2. Description of Indicators"/>
      <sheetName val="3. Descriptive Statistics"/>
      <sheetName val="4. Raw Indicators"/>
      <sheetName val="5. Standardized Indicators"/>
      <sheetName val="6. At-Risk Domains"/>
      <sheetName val="7. At-Risk Counties"/>
      <sheetName val="8. Example Formulas"/>
    </sheetNames>
    <sheetDataSet>
      <sheetData sheetId="0"/>
      <sheetData sheetId="1"/>
      <sheetData sheetId="2"/>
      <sheetData sheetId="3">
        <row r="2">
          <cell r="G2"/>
          <cell r="H2"/>
        </row>
      </sheetData>
      <sheetData sheetId="4">
        <row r="2">
          <cell r="J2"/>
          <cell r="K2"/>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hsnet.ahs.state.vt.us/communityprofiles/2-ResilientCommunities/P2County/atlas.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4:M35"/>
  <sheetViews>
    <sheetView workbookViewId="0">
      <selection activeCell="B7" sqref="B7:M26"/>
    </sheetView>
  </sheetViews>
  <sheetFormatPr defaultColWidth="9.109375" defaultRowHeight="14.4" x14ac:dyDescent="0.3"/>
  <cols>
    <col min="1" max="12" width="9.109375" style="21"/>
    <col min="13" max="13" width="14.33203125" style="21" customWidth="1"/>
    <col min="14" max="16384" width="9.109375" style="21"/>
  </cols>
  <sheetData>
    <row r="4" spans="2:13" x14ac:dyDescent="0.3">
      <c r="L4" s="128" t="s">
        <v>55</v>
      </c>
      <c r="M4" s="128"/>
    </row>
    <row r="5" spans="2:13" x14ac:dyDescent="0.3">
      <c r="L5" s="128" t="s">
        <v>60</v>
      </c>
      <c r="M5" s="128"/>
    </row>
    <row r="7" spans="2:13" ht="15" customHeight="1" x14ac:dyDescent="0.3">
      <c r="B7" s="129" t="s">
        <v>127</v>
      </c>
      <c r="C7" s="129"/>
      <c r="D7" s="129"/>
      <c r="E7" s="129"/>
      <c r="F7" s="129"/>
      <c r="G7" s="129"/>
      <c r="H7" s="129"/>
      <c r="I7" s="129"/>
      <c r="J7" s="129"/>
      <c r="K7" s="129"/>
      <c r="L7" s="129"/>
      <c r="M7" s="129"/>
    </row>
    <row r="8" spans="2:13" ht="15" customHeight="1" x14ac:dyDescent="0.3">
      <c r="B8" s="130"/>
      <c r="C8" s="130"/>
      <c r="D8" s="130"/>
      <c r="E8" s="130"/>
      <c r="F8" s="130"/>
      <c r="G8" s="130"/>
      <c r="H8" s="130"/>
      <c r="I8" s="130"/>
      <c r="J8" s="130"/>
      <c r="K8" s="130"/>
      <c r="L8" s="130"/>
      <c r="M8" s="130"/>
    </row>
    <row r="9" spans="2:13" ht="15" customHeight="1" x14ac:dyDescent="0.3">
      <c r="B9" s="130"/>
      <c r="C9" s="130"/>
      <c r="D9" s="130"/>
      <c r="E9" s="130"/>
      <c r="F9" s="130"/>
      <c r="G9" s="130"/>
      <c r="H9" s="130"/>
      <c r="I9" s="130"/>
      <c r="J9" s="130"/>
      <c r="K9" s="130"/>
      <c r="L9" s="130"/>
      <c r="M9" s="130"/>
    </row>
    <row r="10" spans="2:13" ht="15" customHeight="1" x14ac:dyDescent="0.3">
      <c r="B10" s="130"/>
      <c r="C10" s="130"/>
      <c r="D10" s="130"/>
      <c r="E10" s="130"/>
      <c r="F10" s="130"/>
      <c r="G10" s="130"/>
      <c r="H10" s="130"/>
      <c r="I10" s="130"/>
      <c r="J10" s="130"/>
      <c r="K10" s="130"/>
      <c r="L10" s="130"/>
      <c r="M10" s="130"/>
    </row>
    <row r="11" spans="2:13" ht="15" customHeight="1" x14ac:dyDescent="0.3">
      <c r="B11" s="130"/>
      <c r="C11" s="130"/>
      <c r="D11" s="130"/>
      <c r="E11" s="130"/>
      <c r="F11" s="130"/>
      <c r="G11" s="130"/>
      <c r="H11" s="130"/>
      <c r="I11" s="130"/>
      <c r="J11" s="130"/>
      <c r="K11" s="130"/>
      <c r="L11" s="130"/>
      <c r="M11" s="130"/>
    </row>
    <row r="12" spans="2:13" ht="15" customHeight="1" x14ac:dyDescent="0.3">
      <c r="B12" s="130"/>
      <c r="C12" s="130"/>
      <c r="D12" s="130"/>
      <c r="E12" s="130"/>
      <c r="F12" s="130"/>
      <c r="G12" s="130"/>
      <c r="H12" s="130"/>
      <c r="I12" s="130"/>
      <c r="J12" s="130"/>
      <c r="K12" s="130"/>
      <c r="L12" s="130"/>
      <c r="M12" s="130"/>
    </row>
    <row r="13" spans="2:13" ht="15" customHeight="1" x14ac:dyDescent="0.3">
      <c r="B13" s="130"/>
      <c r="C13" s="130"/>
      <c r="D13" s="130"/>
      <c r="E13" s="130"/>
      <c r="F13" s="130"/>
      <c r="G13" s="130"/>
      <c r="H13" s="130"/>
      <c r="I13" s="130"/>
      <c r="J13" s="130"/>
      <c r="K13" s="130"/>
      <c r="L13" s="130"/>
      <c r="M13" s="130"/>
    </row>
    <row r="14" spans="2:13" ht="15" customHeight="1" x14ac:dyDescent="0.3">
      <c r="B14" s="130"/>
      <c r="C14" s="130"/>
      <c r="D14" s="130"/>
      <c r="E14" s="130"/>
      <c r="F14" s="130"/>
      <c r="G14" s="130"/>
      <c r="H14" s="130"/>
      <c r="I14" s="130"/>
      <c r="J14" s="130"/>
      <c r="K14" s="130"/>
      <c r="L14" s="130"/>
      <c r="M14" s="130"/>
    </row>
    <row r="15" spans="2:13" ht="15" customHeight="1" x14ac:dyDescent="0.3">
      <c r="B15" s="130"/>
      <c r="C15" s="130"/>
      <c r="D15" s="130"/>
      <c r="E15" s="130"/>
      <c r="F15" s="130"/>
      <c r="G15" s="130"/>
      <c r="H15" s="130"/>
      <c r="I15" s="130"/>
      <c r="J15" s="130"/>
      <c r="K15" s="130"/>
      <c r="L15" s="130"/>
      <c r="M15" s="130"/>
    </row>
    <row r="16" spans="2:13" ht="15" customHeight="1" x14ac:dyDescent="0.3">
      <c r="B16" s="130"/>
      <c r="C16" s="130"/>
      <c r="D16" s="130"/>
      <c r="E16" s="130"/>
      <c r="F16" s="130"/>
      <c r="G16" s="130"/>
      <c r="H16" s="130"/>
      <c r="I16" s="130"/>
      <c r="J16" s="130"/>
      <c r="K16" s="130"/>
      <c r="L16" s="130"/>
      <c r="M16" s="130"/>
    </row>
    <row r="17" spans="2:13" ht="15" customHeight="1" x14ac:dyDescent="0.3">
      <c r="B17" s="130"/>
      <c r="C17" s="130"/>
      <c r="D17" s="130"/>
      <c r="E17" s="130"/>
      <c r="F17" s="130"/>
      <c r="G17" s="130"/>
      <c r="H17" s="130"/>
      <c r="I17" s="130"/>
      <c r="J17" s="130"/>
      <c r="K17" s="130"/>
      <c r="L17" s="130"/>
      <c r="M17" s="130"/>
    </row>
    <row r="18" spans="2:13" ht="15" customHeight="1" x14ac:dyDescent="0.3">
      <c r="B18" s="130"/>
      <c r="C18" s="130"/>
      <c r="D18" s="130"/>
      <c r="E18" s="130"/>
      <c r="F18" s="130"/>
      <c r="G18" s="130"/>
      <c r="H18" s="130"/>
      <c r="I18" s="130"/>
      <c r="J18" s="130"/>
      <c r="K18" s="130"/>
      <c r="L18" s="130"/>
      <c r="M18" s="130"/>
    </row>
    <row r="19" spans="2:13" ht="15" customHeight="1" x14ac:dyDescent="0.3">
      <c r="B19" s="130"/>
      <c r="C19" s="130"/>
      <c r="D19" s="130"/>
      <c r="E19" s="130"/>
      <c r="F19" s="130"/>
      <c r="G19" s="130"/>
      <c r="H19" s="130"/>
      <c r="I19" s="130"/>
      <c r="J19" s="130"/>
      <c r="K19" s="130"/>
      <c r="L19" s="130"/>
      <c r="M19" s="130"/>
    </row>
    <row r="20" spans="2:13" ht="15" customHeight="1" x14ac:dyDescent="0.3">
      <c r="B20" s="130"/>
      <c r="C20" s="130"/>
      <c r="D20" s="130"/>
      <c r="E20" s="130"/>
      <c r="F20" s="130"/>
      <c r="G20" s="130"/>
      <c r="H20" s="130"/>
      <c r="I20" s="130"/>
      <c r="J20" s="130"/>
      <c r="K20" s="130"/>
      <c r="L20" s="130"/>
      <c r="M20" s="130"/>
    </row>
    <row r="21" spans="2:13" ht="15" customHeight="1" x14ac:dyDescent="0.3">
      <c r="B21" s="130"/>
      <c r="C21" s="130"/>
      <c r="D21" s="130"/>
      <c r="E21" s="130"/>
      <c r="F21" s="130"/>
      <c r="G21" s="130"/>
      <c r="H21" s="130"/>
      <c r="I21" s="130"/>
      <c r="J21" s="130"/>
      <c r="K21" s="130"/>
      <c r="L21" s="130"/>
      <c r="M21" s="130"/>
    </row>
    <row r="22" spans="2:13" ht="15" customHeight="1" x14ac:dyDescent="0.3">
      <c r="B22" s="130"/>
      <c r="C22" s="130"/>
      <c r="D22" s="130"/>
      <c r="E22" s="130"/>
      <c r="F22" s="130"/>
      <c r="G22" s="130"/>
      <c r="H22" s="130"/>
      <c r="I22" s="130"/>
      <c r="J22" s="130"/>
      <c r="K22" s="130"/>
      <c r="L22" s="130"/>
      <c r="M22" s="130"/>
    </row>
    <row r="23" spans="2:13" ht="15" customHeight="1" x14ac:dyDescent="0.3">
      <c r="B23" s="130"/>
      <c r="C23" s="130"/>
      <c r="D23" s="130"/>
      <c r="E23" s="130"/>
      <c r="F23" s="130"/>
      <c r="G23" s="130"/>
      <c r="H23" s="130"/>
      <c r="I23" s="130"/>
      <c r="J23" s="130"/>
      <c r="K23" s="130"/>
      <c r="L23" s="130"/>
      <c r="M23" s="130"/>
    </row>
    <row r="24" spans="2:13" ht="15" customHeight="1" x14ac:dyDescent="0.3">
      <c r="B24" s="130"/>
      <c r="C24" s="130"/>
      <c r="D24" s="130"/>
      <c r="E24" s="130"/>
      <c r="F24" s="130"/>
      <c r="G24" s="130"/>
      <c r="H24" s="130"/>
      <c r="I24" s="130"/>
      <c r="J24" s="130"/>
      <c r="K24" s="130"/>
      <c r="L24" s="130"/>
      <c r="M24" s="130"/>
    </row>
    <row r="25" spans="2:13" ht="15" customHeight="1" x14ac:dyDescent="0.3">
      <c r="B25" s="130"/>
      <c r="C25" s="130"/>
      <c r="D25" s="130"/>
      <c r="E25" s="130"/>
      <c r="F25" s="130"/>
      <c r="G25" s="130"/>
      <c r="H25" s="130"/>
      <c r="I25" s="130"/>
      <c r="J25" s="130"/>
      <c r="K25" s="130"/>
      <c r="L25" s="130"/>
      <c r="M25" s="130"/>
    </row>
    <row r="26" spans="2:13" x14ac:dyDescent="0.3">
      <c r="B26" s="130"/>
      <c r="C26" s="130"/>
      <c r="D26" s="130"/>
      <c r="E26" s="130"/>
      <c r="F26" s="130"/>
      <c r="G26" s="130"/>
      <c r="H26" s="130"/>
      <c r="I26" s="130"/>
      <c r="J26" s="130"/>
      <c r="K26" s="130"/>
      <c r="L26" s="130"/>
      <c r="M26" s="130"/>
    </row>
    <row r="30" spans="2:13" ht="15" customHeight="1" x14ac:dyDescent="0.3">
      <c r="B30" s="131" t="s">
        <v>105</v>
      </c>
      <c r="C30" s="131"/>
      <c r="D30" s="131"/>
      <c r="E30" s="131"/>
      <c r="F30" s="131"/>
      <c r="G30" s="131"/>
      <c r="H30" s="131"/>
      <c r="I30" s="131"/>
      <c r="J30" s="131"/>
      <c r="K30" s="131"/>
      <c r="L30" s="131"/>
      <c r="M30" s="131"/>
    </row>
    <row r="31" spans="2:13" x14ac:dyDescent="0.3">
      <c r="B31" s="131"/>
      <c r="C31" s="131"/>
      <c r="D31" s="131"/>
      <c r="E31" s="131"/>
      <c r="F31" s="131"/>
      <c r="G31" s="131"/>
      <c r="H31" s="131"/>
      <c r="I31" s="131"/>
      <c r="J31" s="131"/>
      <c r="K31" s="131"/>
      <c r="L31" s="131"/>
      <c r="M31" s="131"/>
    </row>
    <row r="32" spans="2:13" x14ac:dyDescent="0.3">
      <c r="B32" s="131"/>
      <c r="C32" s="131"/>
      <c r="D32" s="131"/>
      <c r="E32" s="131"/>
      <c r="F32" s="131"/>
      <c r="G32" s="131"/>
      <c r="H32" s="131"/>
      <c r="I32" s="131"/>
      <c r="J32" s="131"/>
      <c r="K32" s="131"/>
      <c r="L32" s="131"/>
      <c r="M32" s="131"/>
    </row>
    <row r="33" spans="2:13" x14ac:dyDescent="0.3">
      <c r="B33" s="131"/>
      <c r="C33" s="131"/>
      <c r="D33" s="131"/>
      <c r="E33" s="131"/>
      <c r="F33" s="131"/>
      <c r="G33" s="131"/>
      <c r="H33" s="131"/>
      <c r="I33" s="131"/>
      <c r="J33" s="131"/>
      <c r="K33" s="131"/>
      <c r="L33" s="131"/>
      <c r="M33" s="131"/>
    </row>
    <row r="34" spans="2:13" x14ac:dyDescent="0.3">
      <c r="B34" s="131"/>
      <c r="C34" s="131"/>
      <c r="D34" s="131"/>
      <c r="E34" s="131"/>
      <c r="F34" s="131"/>
      <c r="G34" s="131"/>
      <c r="H34" s="131"/>
      <c r="I34" s="131"/>
      <c r="J34" s="131"/>
      <c r="K34" s="131"/>
      <c r="L34" s="131"/>
      <c r="M34" s="131"/>
    </row>
    <row r="35" spans="2:13" x14ac:dyDescent="0.3">
      <c r="B35" s="131"/>
      <c r="C35" s="131"/>
      <c r="D35" s="131"/>
      <c r="E35" s="131"/>
      <c r="F35" s="131"/>
      <c r="G35" s="131"/>
      <c r="H35" s="131"/>
      <c r="I35" s="131"/>
      <c r="J35" s="131"/>
      <c r="K35" s="131"/>
      <c r="L35" s="131"/>
      <c r="M35" s="131"/>
    </row>
  </sheetData>
  <mergeCells count="4">
    <mergeCell ref="L4:M4"/>
    <mergeCell ref="L5:M5"/>
    <mergeCell ref="B7:M26"/>
    <mergeCell ref="B30:M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1:T41"/>
  <sheetViews>
    <sheetView workbookViewId="0">
      <selection activeCell="B2" sqref="B2:N41"/>
    </sheetView>
  </sheetViews>
  <sheetFormatPr defaultColWidth="9.109375" defaultRowHeight="14.4" x14ac:dyDescent="0.3"/>
  <cols>
    <col min="1" max="15" width="9.109375" style="18"/>
    <col min="16" max="16" width="14.33203125" style="18" customWidth="1"/>
    <col min="17" max="16384" width="9.109375" style="18"/>
  </cols>
  <sheetData>
    <row r="1" spans="2:20" x14ac:dyDescent="0.3">
      <c r="O1" s="128" t="s">
        <v>55</v>
      </c>
      <c r="P1" s="128"/>
    </row>
    <row r="2" spans="2:20" ht="15" customHeight="1" x14ac:dyDescent="0.3">
      <c r="B2" s="132" t="s">
        <v>104</v>
      </c>
      <c r="C2" s="132"/>
      <c r="D2" s="132"/>
      <c r="E2" s="132"/>
      <c r="F2" s="132"/>
      <c r="G2" s="132"/>
      <c r="H2" s="132"/>
      <c r="I2" s="132"/>
      <c r="J2" s="132"/>
      <c r="K2" s="132"/>
      <c r="L2" s="132"/>
      <c r="M2" s="132"/>
      <c r="N2" s="132"/>
      <c r="O2" s="128" t="s">
        <v>60</v>
      </c>
      <c r="P2" s="128"/>
      <c r="Q2" s="19"/>
      <c r="R2" s="19"/>
      <c r="S2" s="19"/>
      <c r="T2" s="19"/>
    </row>
    <row r="3" spans="2:20" ht="14.4" customHeight="1" x14ac:dyDescent="0.3">
      <c r="B3" s="132"/>
      <c r="C3" s="132"/>
      <c r="D3" s="132"/>
      <c r="E3" s="132"/>
      <c r="F3" s="132"/>
      <c r="G3" s="132"/>
      <c r="H3" s="132"/>
      <c r="I3" s="132"/>
      <c r="J3" s="132"/>
      <c r="K3" s="132"/>
      <c r="L3" s="132"/>
      <c r="M3" s="132"/>
      <c r="N3" s="132"/>
      <c r="O3" s="19"/>
      <c r="P3" s="19"/>
      <c r="Q3" s="19"/>
      <c r="R3" s="19"/>
      <c r="S3" s="19"/>
      <c r="T3" s="19"/>
    </row>
    <row r="4" spans="2:20" ht="14.4" customHeight="1" x14ac:dyDescent="0.3">
      <c r="B4" s="132"/>
      <c r="C4" s="132"/>
      <c r="D4" s="132"/>
      <c r="E4" s="132"/>
      <c r="F4" s="132"/>
      <c r="G4" s="132"/>
      <c r="H4" s="132"/>
      <c r="I4" s="132"/>
      <c r="J4" s="132"/>
      <c r="K4" s="132"/>
      <c r="L4" s="132"/>
      <c r="M4" s="132"/>
      <c r="N4" s="132"/>
      <c r="O4" s="19"/>
      <c r="P4" s="19"/>
      <c r="Q4" s="19"/>
      <c r="R4" s="19"/>
      <c r="S4" s="19"/>
      <c r="T4" s="19"/>
    </row>
    <row r="5" spans="2:20" ht="14.4" customHeight="1" x14ac:dyDescent="0.3">
      <c r="B5" s="132"/>
      <c r="C5" s="132"/>
      <c r="D5" s="132"/>
      <c r="E5" s="132"/>
      <c r="F5" s="132"/>
      <c r="G5" s="132"/>
      <c r="H5" s="132"/>
      <c r="I5" s="132"/>
      <c r="J5" s="132"/>
      <c r="K5" s="132"/>
      <c r="L5" s="132"/>
      <c r="M5" s="132"/>
      <c r="N5" s="132"/>
      <c r="O5" s="19"/>
      <c r="P5" s="19"/>
      <c r="Q5" s="19"/>
      <c r="R5" s="19"/>
      <c r="S5" s="19"/>
      <c r="T5" s="19"/>
    </row>
    <row r="6" spans="2:20" ht="14.4" customHeight="1" x14ac:dyDescent="0.3">
      <c r="B6" s="132"/>
      <c r="C6" s="132"/>
      <c r="D6" s="132"/>
      <c r="E6" s="132"/>
      <c r="F6" s="132"/>
      <c r="G6" s="132"/>
      <c r="H6" s="132"/>
      <c r="I6" s="132"/>
      <c r="J6" s="132"/>
      <c r="K6" s="132"/>
      <c r="L6" s="132"/>
      <c r="M6" s="132"/>
      <c r="N6" s="132"/>
      <c r="O6" s="19"/>
      <c r="P6" s="19"/>
      <c r="Q6" s="19"/>
      <c r="R6" s="19"/>
      <c r="S6" s="19"/>
      <c r="T6" s="19"/>
    </row>
    <row r="7" spans="2:20" ht="14.4" customHeight="1" x14ac:dyDescent="0.3">
      <c r="B7" s="132"/>
      <c r="C7" s="132"/>
      <c r="D7" s="132"/>
      <c r="E7" s="132"/>
      <c r="F7" s="132"/>
      <c r="G7" s="132"/>
      <c r="H7" s="132"/>
      <c r="I7" s="132"/>
      <c r="J7" s="132"/>
      <c r="K7" s="132"/>
      <c r="L7" s="132"/>
      <c r="M7" s="132"/>
      <c r="N7" s="132"/>
      <c r="O7" s="19"/>
      <c r="P7" s="19"/>
      <c r="Q7" s="19"/>
      <c r="R7" s="19"/>
      <c r="S7" s="19"/>
      <c r="T7" s="19"/>
    </row>
    <row r="8" spans="2:20" ht="14.4" customHeight="1" x14ac:dyDescent="0.3">
      <c r="B8" s="132"/>
      <c r="C8" s="132"/>
      <c r="D8" s="132"/>
      <c r="E8" s="132"/>
      <c r="F8" s="132"/>
      <c r="G8" s="132"/>
      <c r="H8" s="132"/>
      <c r="I8" s="132"/>
      <c r="J8" s="132"/>
      <c r="K8" s="132"/>
      <c r="L8" s="132"/>
      <c r="M8" s="132"/>
      <c r="N8" s="132"/>
      <c r="O8" s="19"/>
      <c r="P8" s="19"/>
      <c r="Q8" s="19"/>
      <c r="R8" s="19"/>
      <c r="S8" s="19"/>
      <c r="T8" s="19"/>
    </row>
    <row r="9" spans="2:20" ht="14.4" customHeight="1" x14ac:dyDescent="0.3">
      <c r="B9" s="132"/>
      <c r="C9" s="132"/>
      <c r="D9" s="132"/>
      <c r="E9" s="132"/>
      <c r="F9" s="132"/>
      <c r="G9" s="132"/>
      <c r="H9" s="132"/>
      <c r="I9" s="132"/>
      <c r="J9" s="132"/>
      <c r="K9" s="132"/>
      <c r="L9" s="132"/>
      <c r="M9" s="132"/>
      <c r="N9" s="132"/>
      <c r="O9" s="19"/>
      <c r="P9" s="19"/>
      <c r="Q9" s="19"/>
      <c r="R9" s="19"/>
      <c r="S9" s="19"/>
      <c r="T9" s="19"/>
    </row>
    <row r="10" spans="2:20" ht="14.4" customHeight="1" x14ac:dyDescent="0.3">
      <c r="B10" s="132"/>
      <c r="C10" s="132"/>
      <c r="D10" s="132"/>
      <c r="E10" s="132"/>
      <c r="F10" s="132"/>
      <c r="G10" s="132"/>
      <c r="H10" s="132"/>
      <c r="I10" s="132"/>
      <c r="J10" s="132"/>
      <c r="K10" s="132"/>
      <c r="L10" s="132"/>
      <c r="M10" s="132"/>
      <c r="N10" s="132"/>
      <c r="O10" s="19"/>
      <c r="P10" s="19"/>
      <c r="Q10" s="19"/>
      <c r="R10" s="19"/>
      <c r="S10" s="19"/>
      <c r="T10" s="19"/>
    </row>
    <row r="11" spans="2:20" ht="14.4" customHeight="1" x14ac:dyDescent="0.3">
      <c r="B11" s="132"/>
      <c r="C11" s="132"/>
      <c r="D11" s="132"/>
      <c r="E11" s="132"/>
      <c r="F11" s="132"/>
      <c r="G11" s="132"/>
      <c r="H11" s="132"/>
      <c r="I11" s="132"/>
      <c r="J11" s="132"/>
      <c r="K11" s="132"/>
      <c r="L11" s="132"/>
      <c r="M11" s="132"/>
      <c r="N11" s="132"/>
      <c r="O11" s="19"/>
      <c r="P11" s="19"/>
      <c r="Q11" s="19"/>
      <c r="R11" s="19"/>
      <c r="S11" s="19"/>
      <c r="T11" s="19"/>
    </row>
    <row r="12" spans="2:20" ht="14.4" customHeight="1" x14ac:dyDescent="0.3">
      <c r="B12" s="132"/>
      <c r="C12" s="132"/>
      <c r="D12" s="132"/>
      <c r="E12" s="132"/>
      <c r="F12" s="132"/>
      <c r="G12" s="132"/>
      <c r="H12" s="132"/>
      <c r="I12" s="132"/>
      <c r="J12" s="132"/>
      <c r="K12" s="132"/>
      <c r="L12" s="132"/>
      <c r="M12" s="132"/>
      <c r="N12" s="132"/>
      <c r="O12" s="19"/>
      <c r="P12" s="19"/>
      <c r="Q12" s="19"/>
      <c r="R12" s="19"/>
      <c r="S12" s="19"/>
      <c r="T12" s="19"/>
    </row>
    <row r="13" spans="2:20" ht="14.4" customHeight="1" x14ac:dyDescent="0.3">
      <c r="B13" s="132"/>
      <c r="C13" s="132"/>
      <c r="D13" s="132"/>
      <c r="E13" s="132"/>
      <c r="F13" s="132"/>
      <c r="G13" s="132"/>
      <c r="H13" s="132"/>
      <c r="I13" s="132"/>
      <c r="J13" s="132"/>
      <c r="K13" s="132"/>
      <c r="L13" s="132"/>
      <c r="M13" s="132"/>
      <c r="N13" s="132"/>
      <c r="O13" s="19"/>
      <c r="P13" s="19"/>
      <c r="Q13" s="19"/>
      <c r="R13" s="19"/>
      <c r="S13" s="19"/>
      <c r="T13" s="19"/>
    </row>
    <row r="14" spans="2:20" ht="14.4" customHeight="1" x14ac:dyDescent="0.3">
      <c r="B14" s="132"/>
      <c r="C14" s="132"/>
      <c r="D14" s="132"/>
      <c r="E14" s="132"/>
      <c r="F14" s="132"/>
      <c r="G14" s="132"/>
      <c r="H14" s="132"/>
      <c r="I14" s="132"/>
      <c r="J14" s="132"/>
      <c r="K14" s="132"/>
      <c r="L14" s="132"/>
      <c r="M14" s="132"/>
      <c r="N14" s="132"/>
      <c r="O14" s="19"/>
      <c r="P14" s="19"/>
      <c r="Q14" s="19"/>
      <c r="R14" s="19"/>
      <c r="S14" s="19"/>
      <c r="T14" s="19"/>
    </row>
    <row r="15" spans="2:20" ht="14.4" customHeight="1" x14ac:dyDescent="0.3">
      <c r="B15" s="132"/>
      <c r="C15" s="132"/>
      <c r="D15" s="132"/>
      <c r="E15" s="132"/>
      <c r="F15" s="132"/>
      <c r="G15" s="132"/>
      <c r="H15" s="132"/>
      <c r="I15" s="132"/>
      <c r="J15" s="132"/>
      <c r="K15" s="132"/>
      <c r="L15" s="132"/>
      <c r="M15" s="132"/>
      <c r="N15" s="132"/>
      <c r="O15" s="19"/>
      <c r="P15" s="19"/>
      <c r="Q15" s="19"/>
      <c r="R15" s="19"/>
      <c r="S15" s="19"/>
      <c r="T15" s="19"/>
    </row>
    <row r="16" spans="2:20" ht="14.4" customHeight="1" x14ac:dyDescent="0.3">
      <c r="B16" s="132"/>
      <c r="C16" s="132"/>
      <c r="D16" s="132"/>
      <c r="E16" s="132"/>
      <c r="F16" s="132"/>
      <c r="G16" s="132"/>
      <c r="H16" s="132"/>
      <c r="I16" s="132"/>
      <c r="J16" s="132"/>
      <c r="K16" s="132"/>
      <c r="L16" s="132"/>
      <c r="M16" s="132"/>
      <c r="N16" s="132"/>
      <c r="O16" s="19"/>
      <c r="P16" s="19"/>
      <c r="Q16" s="19"/>
      <c r="R16" s="19"/>
      <c r="S16" s="19"/>
      <c r="T16" s="19"/>
    </row>
    <row r="17" spans="2:20" ht="14.4" customHeight="1" x14ac:dyDescent="0.3">
      <c r="B17" s="132"/>
      <c r="C17" s="132"/>
      <c r="D17" s="132"/>
      <c r="E17" s="132"/>
      <c r="F17" s="132"/>
      <c r="G17" s="132"/>
      <c r="H17" s="132"/>
      <c r="I17" s="132"/>
      <c r="J17" s="132"/>
      <c r="K17" s="132"/>
      <c r="L17" s="132"/>
      <c r="M17" s="132"/>
      <c r="N17" s="132"/>
      <c r="O17" s="19"/>
      <c r="P17" s="19"/>
      <c r="Q17" s="19"/>
      <c r="R17" s="19"/>
      <c r="S17" s="19"/>
      <c r="T17" s="19"/>
    </row>
    <row r="18" spans="2:20" ht="14.4" customHeight="1" x14ac:dyDescent="0.3">
      <c r="B18" s="132"/>
      <c r="C18" s="132"/>
      <c r="D18" s="132"/>
      <c r="E18" s="132"/>
      <c r="F18" s="132"/>
      <c r="G18" s="132"/>
      <c r="H18" s="132"/>
      <c r="I18" s="132"/>
      <c r="J18" s="132"/>
      <c r="K18" s="132"/>
      <c r="L18" s="132"/>
      <c r="M18" s="132"/>
      <c r="N18" s="132"/>
      <c r="O18" s="19"/>
      <c r="P18" s="19"/>
      <c r="Q18" s="19"/>
      <c r="R18" s="19"/>
      <c r="S18" s="19"/>
      <c r="T18" s="19"/>
    </row>
    <row r="19" spans="2:20" ht="14.4" customHeight="1" x14ac:dyDescent="0.3">
      <c r="B19" s="132"/>
      <c r="C19" s="132"/>
      <c r="D19" s="132"/>
      <c r="E19" s="132"/>
      <c r="F19" s="132"/>
      <c r="G19" s="132"/>
      <c r="H19" s="132"/>
      <c r="I19" s="132"/>
      <c r="J19" s="132"/>
      <c r="K19" s="132"/>
      <c r="L19" s="132"/>
      <c r="M19" s="132"/>
      <c r="N19" s="132"/>
      <c r="O19" s="19"/>
      <c r="P19" s="19"/>
      <c r="Q19" s="19"/>
      <c r="R19" s="19"/>
      <c r="S19" s="19"/>
      <c r="T19" s="19"/>
    </row>
    <row r="20" spans="2:20" ht="14.4" customHeight="1" x14ac:dyDescent="0.3">
      <c r="B20" s="132"/>
      <c r="C20" s="132"/>
      <c r="D20" s="132"/>
      <c r="E20" s="132"/>
      <c r="F20" s="132"/>
      <c r="G20" s="132"/>
      <c r="H20" s="132"/>
      <c r="I20" s="132"/>
      <c r="J20" s="132"/>
      <c r="K20" s="132"/>
      <c r="L20" s="132"/>
      <c r="M20" s="132"/>
      <c r="N20" s="132"/>
      <c r="O20" s="19"/>
      <c r="P20" s="19"/>
      <c r="Q20" s="19"/>
      <c r="R20" s="19"/>
      <c r="S20" s="19"/>
      <c r="T20" s="19"/>
    </row>
    <row r="21" spans="2:20" ht="14.4" customHeight="1" x14ac:dyDescent="0.3">
      <c r="B21" s="132"/>
      <c r="C21" s="132"/>
      <c r="D21" s="132"/>
      <c r="E21" s="132"/>
      <c r="F21" s="132"/>
      <c r="G21" s="132"/>
      <c r="H21" s="132"/>
      <c r="I21" s="132"/>
      <c r="J21" s="132"/>
      <c r="K21" s="132"/>
      <c r="L21" s="132"/>
      <c r="M21" s="132"/>
      <c r="N21" s="132"/>
      <c r="O21" s="19"/>
      <c r="P21" s="19"/>
      <c r="Q21" s="19"/>
      <c r="R21" s="19"/>
      <c r="S21" s="19"/>
      <c r="T21" s="19"/>
    </row>
    <row r="22" spans="2:20" ht="14.4" customHeight="1" x14ac:dyDescent="0.3">
      <c r="B22" s="132"/>
      <c r="C22" s="132"/>
      <c r="D22" s="132"/>
      <c r="E22" s="132"/>
      <c r="F22" s="132"/>
      <c r="G22" s="132"/>
      <c r="H22" s="132"/>
      <c r="I22" s="132"/>
      <c r="J22" s="132"/>
      <c r="K22" s="132"/>
      <c r="L22" s="132"/>
      <c r="M22" s="132"/>
      <c r="N22" s="132"/>
      <c r="O22" s="19"/>
      <c r="P22" s="19"/>
      <c r="Q22" s="19"/>
      <c r="R22" s="19"/>
      <c r="S22" s="19"/>
      <c r="T22" s="19"/>
    </row>
    <row r="23" spans="2:20" ht="14.4" customHeight="1" x14ac:dyDescent="0.3">
      <c r="B23" s="132"/>
      <c r="C23" s="132"/>
      <c r="D23" s="132"/>
      <c r="E23" s="132"/>
      <c r="F23" s="132"/>
      <c r="G23" s="132"/>
      <c r="H23" s="132"/>
      <c r="I23" s="132"/>
      <c r="J23" s="132"/>
      <c r="K23" s="132"/>
      <c r="L23" s="132"/>
      <c r="M23" s="132"/>
      <c r="N23" s="132"/>
      <c r="O23" s="19"/>
      <c r="P23" s="19"/>
      <c r="Q23" s="19"/>
      <c r="R23" s="19"/>
      <c r="S23" s="19"/>
      <c r="T23" s="19"/>
    </row>
    <row r="24" spans="2:20" ht="14.4" customHeight="1" x14ac:dyDescent="0.3">
      <c r="B24" s="132"/>
      <c r="C24" s="132"/>
      <c r="D24" s="132"/>
      <c r="E24" s="132"/>
      <c r="F24" s="132"/>
      <c r="G24" s="132"/>
      <c r="H24" s="132"/>
      <c r="I24" s="132"/>
      <c r="J24" s="132"/>
      <c r="K24" s="132"/>
      <c r="L24" s="132"/>
      <c r="M24" s="132"/>
      <c r="N24" s="132"/>
      <c r="O24" s="19"/>
      <c r="P24" s="19"/>
      <c r="Q24" s="19"/>
      <c r="R24" s="19"/>
      <c r="S24" s="19"/>
      <c r="T24" s="19"/>
    </row>
    <row r="25" spans="2:20" ht="14.4" customHeight="1" x14ac:dyDescent="0.3">
      <c r="B25" s="132"/>
      <c r="C25" s="132"/>
      <c r="D25" s="132"/>
      <c r="E25" s="132"/>
      <c r="F25" s="132"/>
      <c r="G25" s="132"/>
      <c r="H25" s="132"/>
      <c r="I25" s="132"/>
      <c r="J25" s="132"/>
      <c r="K25" s="132"/>
      <c r="L25" s="132"/>
      <c r="M25" s="132"/>
      <c r="N25" s="132"/>
      <c r="O25" s="19"/>
      <c r="P25" s="19"/>
      <c r="Q25" s="19"/>
      <c r="R25" s="19"/>
      <c r="S25" s="19"/>
      <c r="T25" s="19"/>
    </row>
    <row r="26" spans="2:20" ht="14.4" customHeight="1" x14ac:dyDescent="0.3">
      <c r="B26" s="132"/>
      <c r="C26" s="132"/>
      <c r="D26" s="132"/>
      <c r="E26" s="132"/>
      <c r="F26" s="132"/>
      <c r="G26" s="132"/>
      <c r="H26" s="132"/>
      <c r="I26" s="132"/>
      <c r="J26" s="132"/>
      <c r="K26" s="132"/>
      <c r="L26" s="132"/>
      <c r="M26" s="132"/>
      <c r="N26" s="132"/>
      <c r="O26" s="19"/>
      <c r="P26" s="19"/>
      <c r="Q26" s="19"/>
      <c r="R26" s="19"/>
      <c r="S26" s="19"/>
      <c r="T26" s="19"/>
    </row>
    <row r="27" spans="2:20" ht="14.4" customHeight="1" x14ac:dyDescent="0.3">
      <c r="B27" s="132"/>
      <c r="C27" s="132"/>
      <c r="D27" s="132"/>
      <c r="E27" s="132"/>
      <c r="F27" s="132"/>
      <c r="G27" s="132"/>
      <c r="H27" s="132"/>
      <c r="I27" s="132"/>
      <c r="J27" s="132"/>
      <c r="K27" s="132"/>
      <c r="L27" s="132"/>
      <c r="M27" s="132"/>
      <c r="N27" s="132"/>
      <c r="O27" s="19"/>
      <c r="P27" s="19"/>
      <c r="Q27" s="19"/>
      <c r="R27" s="19"/>
      <c r="S27" s="19"/>
      <c r="T27" s="19"/>
    </row>
    <row r="28" spans="2:20" ht="14.4" customHeight="1" x14ac:dyDescent="0.3">
      <c r="B28" s="132"/>
      <c r="C28" s="132"/>
      <c r="D28" s="132"/>
      <c r="E28" s="132"/>
      <c r="F28" s="132"/>
      <c r="G28" s="132"/>
      <c r="H28" s="132"/>
      <c r="I28" s="132"/>
      <c r="J28" s="132"/>
      <c r="K28" s="132"/>
      <c r="L28" s="132"/>
      <c r="M28" s="132"/>
      <c r="N28" s="132"/>
      <c r="O28" s="19"/>
      <c r="P28" s="19"/>
      <c r="Q28" s="19"/>
      <c r="R28" s="19"/>
      <c r="S28" s="19"/>
      <c r="T28" s="19"/>
    </row>
    <row r="29" spans="2:20" ht="14.4" customHeight="1" x14ac:dyDescent="0.3">
      <c r="B29" s="132"/>
      <c r="C29" s="132"/>
      <c r="D29" s="132"/>
      <c r="E29" s="132"/>
      <c r="F29" s="132"/>
      <c r="G29" s="132"/>
      <c r="H29" s="132"/>
      <c r="I29" s="132"/>
      <c r="J29" s="132"/>
      <c r="K29" s="132"/>
      <c r="L29" s="132"/>
      <c r="M29" s="132"/>
      <c r="N29" s="132"/>
      <c r="O29" s="19"/>
      <c r="P29" s="19"/>
      <c r="Q29" s="19"/>
      <c r="R29" s="19"/>
      <c r="S29" s="19"/>
      <c r="T29" s="19"/>
    </row>
    <row r="30" spans="2:20" ht="14.4" customHeight="1" x14ac:dyDescent="0.3">
      <c r="B30" s="132"/>
      <c r="C30" s="132"/>
      <c r="D30" s="132"/>
      <c r="E30" s="132"/>
      <c r="F30" s="132"/>
      <c r="G30" s="132"/>
      <c r="H30" s="132"/>
      <c r="I30" s="132"/>
      <c r="J30" s="132"/>
      <c r="K30" s="132"/>
      <c r="L30" s="132"/>
      <c r="M30" s="132"/>
      <c r="N30" s="132"/>
      <c r="O30" s="19"/>
      <c r="P30" s="19"/>
      <c r="Q30" s="19"/>
      <c r="R30" s="19"/>
      <c r="S30" s="19"/>
      <c r="T30" s="19"/>
    </row>
    <row r="31" spans="2:20" ht="14.4" customHeight="1" x14ac:dyDescent="0.3">
      <c r="B31" s="132"/>
      <c r="C31" s="132"/>
      <c r="D31" s="132"/>
      <c r="E31" s="132"/>
      <c r="F31" s="132"/>
      <c r="G31" s="132"/>
      <c r="H31" s="132"/>
      <c r="I31" s="132"/>
      <c r="J31" s="132"/>
      <c r="K31" s="132"/>
      <c r="L31" s="132"/>
      <c r="M31" s="132"/>
      <c r="N31" s="132"/>
      <c r="O31" s="19"/>
      <c r="P31" s="19"/>
      <c r="Q31" s="19"/>
      <c r="R31" s="19"/>
      <c r="S31" s="19"/>
      <c r="T31" s="19"/>
    </row>
    <row r="32" spans="2:20" ht="14.4" customHeight="1" x14ac:dyDescent="0.3">
      <c r="B32" s="132"/>
      <c r="C32" s="132"/>
      <c r="D32" s="132"/>
      <c r="E32" s="132"/>
      <c r="F32" s="132"/>
      <c r="G32" s="132"/>
      <c r="H32" s="132"/>
      <c r="I32" s="132"/>
      <c r="J32" s="132"/>
      <c r="K32" s="132"/>
      <c r="L32" s="132"/>
      <c r="M32" s="132"/>
      <c r="N32" s="132"/>
      <c r="O32" s="19"/>
      <c r="P32" s="19"/>
      <c r="Q32" s="19"/>
      <c r="R32" s="19"/>
      <c r="S32" s="19"/>
      <c r="T32" s="19"/>
    </row>
    <row r="33" spans="2:20" ht="14.4" customHeight="1" x14ac:dyDescent="0.3">
      <c r="B33" s="132"/>
      <c r="C33" s="132"/>
      <c r="D33" s="132"/>
      <c r="E33" s="132"/>
      <c r="F33" s="132"/>
      <c r="G33" s="132"/>
      <c r="H33" s="132"/>
      <c r="I33" s="132"/>
      <c r="J33" s="132"/>
      <c r="K33" s="132"/>
      <c r="L33" s="132"/>
      <c r="M33" s="132"/>
      <c r="N33" s="132"/>
      <c r="O33" s="19"/>
      <c r="P33" s="19"/>
      <c r="Q33" s="19"/>
      <c r="R33" s="19"/>
      <c r="S33" s="19"/>
      <c r="T33" s="19"/>
    </row>
    <row r="34" spans="2:20" ht="14.4" customHeight="1" x14ac:dyDescent="0.3">
      <c r="B34" s="132"/>
      <c r="C34" s="132"/>
      <c r="D34" s="132"/>
      <c r="E34" s="132"/>
      <c r="F34" s="132"/>
      <c r="G34" s="132"/>
      <c r="H34" s="132"/>
      <c r="I34" s="132"/>
      <c r="J34" s="132"/>
      <c r="K34" s="132"/>
      <c r="L34" s="132"/>
      <c r="M34" s="132"/>
      <c r="N34" s="132"/>
      <c r="O34" s="19"/>
      <c r="P34" s="19"/>
      <c r="Q34" s="19"/>
      <c r="R34" s="19"/>
      <c r="S34" s="19"/>
      <c r="T34" s="19"/>
    </row>
    <row r="35" spans="2:20" ht="14.4" customHeight="1" x14ac:dyDescent="0.3">
      <c r="B35" s="132"/>
      <c r="C35" s="132"/>
      <c r="D35" s="132"/>
      <c r="E35" s="132"/>
      <c r="F35" s="132"/>
      <c r="G35" s="132"/>
      <c r="H35" s="132"/>
      <c r="I35" s="132"/>
      <c r="J35" s="132"/>
      <c r="K35" s="132"/>
      <c r="L35" s="132"/>
      <c r="M35" s="132"/>
      <c r="N35" s="132"/>
      <c r="O35" s="19"/>
      <c r="P35" s="19"/>
      <c r="Q35" s="19"/>
      <c r="R35" s="19"/>
      <c r="S35" s="19"/>
      <c r="T35" s="19"/>
    </row>
    <row r="36" spans="2:20" ht="14.4" customHeight="1" x14ac:dyDescent="0.3">
      <c r="B36" s="132"/>
      <c r="C36" s="132"/>
      <c r="D36" s="132"/>
      <c r="E36" s="132"/>
      <c r="F36" s="132"/>
      <c r="G36" s="132"/>
      <c r="H36" s="132"/>
      <c r="I36" s="132"/>
      <c r="J36" s="132"/>
      <c r="K36" s="132"/>
      <c r="L36" s="132"/>
      <c r="M36" s="132"/>
      <c r="N36" s="132"/>
      <c r="O36" s="19"/>
      <c r="P36" s="19"/>
      <c r="Q36" s="19"/>
      <c r="R36" s="19"/>
      <c r="S36" s="19"/>
      <c r="T36" s="19"/>
    </row>
    <row r="37" spans="2:20" ht="14.4" customHeight="1" x14ac:dyDescent="0.3">
      <c r="B37" s="132"/>
      <c r="C37" s="132"/>
      <c r="D37" s="132"/>
      <c r="E37" s="132"/>
      <c r="F37" s="132"/>
      <c r="G37" s="132"/>
      <c r="H37" s="132"/>
      <c r="I37" s="132"/>
      <c r="J37" s="132"/>
      <c r="K37" s="132"/>
      <c r="L37" s="132"/>
      <c r="M37" s="132"/>
      <c r="N37" s="132"/>
      <c r="O37" s="19"/>
      <c r="P37" s="19"/>
      <c r="Q37" s="19"/>
      <c r="R37" s="19"/>
      <c r="S37" s="19"/>
      <c r="T37" s="19"/>
    </row>
    <row r="38" spans="2:20" ht="14.4" customHeight="1" x14ac:dyDescent="0.3">
      <c r="B38" s="132"/>
      <c r="C38" s="132"/>
      <c r="D38" s="132"/>
      <c r="E38" s="132"/>
      <c r="F38" s="132"/>
      <c r="G38" s="132"/>
      <c r="H38" s="132"/>
      <c r="I38" s="132"/>
      <c r="J38" s="132"/>
      <c r="K38" s="132"/>
      <c r="L38" s="132"/>
      <c r="M38" s="132"/>
      <c r="N38" s="132"/>
      <c r="O38" s="19"/>
      <c r="P38" s="19"/>
      <c r="Q38" s="19"/>
      <c r="R38" s="19"/>
      <c r="S38" s="19"/>
      <c r="T38" s="19"/>
    </row>
    <row r="39" spans="2:20" x14ac:dyDescent="0.3">
      <c r="B39" s="132"/>
      <c r="C39" s="132"/>
      <c r="D39" s="132"/>
      <c r="E39" s="132"/>
      <c r="F39" s="132"/>
      <c r="G39" s="132"/>
      <c r="H39" s="132"/>
      <c r="I39" s="132"/>
      <c r="J39" s="132"/>
      <c r="K39" s="132"/>
      <c r="L39" s="132"/>
      <c r="M39" s="132"/>
      <c r="N39" s="132"/>
      <c r="O39" s="20"/>
      <c r="P39" s="20"/>
      <c r="Q39" s="20"/>
      <c r="R39" s="20"/>
      <c r="S39" s="20"/>
      <c r="T39" s="20"/>
    </row>
    <row r="40" spans="2:20" x14ac:dyDescent="0.3">
      <c r="B40" s="132"/>
      <c r="C40" s="132"/>
      <c r="D40" s="132"/>
      <c r="E40" s="132"/>
      <c r="F40" s="132"/>
      <c r="G40" s="132"/>
      <c r="H40" s="132"/>
      <c r="I40" s="132"/>
      <c r="J40" s="132"/>
      <c r="K40" s="132"/>
      <c r="L40" s="132"/>
      <c r="M40" s="132"/>
      <c r="N40" s="132"/>
      <c r="O40" s="20"/>
      <c r="P40" s="20"/>
      <c r="Q40" s="20"/>
      <c r="R40" s="20"/>
      <c r="S40" s="20"/>
      <c r="T40" s="20"/>
    </row>
    <row r="41" spans="2:20" x14ac:dyDescent="0.3">
      <c r="B41" s="132"/>
      <c r="C41" s="132"/>
      <c r="D41" s="132"/>
      <c r="E41" s="132"/>
      <c r="F41" s="132"/>
      <c r="G41" s="132"/>
      <c r="H41" s="132"/>
      <c r="I41" s="132"/>
      <c r="J41" s="132"/>
      <c r="K41" s="132"/>
      <c r="L41" s="132"/>
      <c r="M41" s="132"/>
      <c r="N41" s="132"/>
      <c r="O41" s="20"/>
      <c r="P41" s="20"/>
      <c r="Q41" s="20"/>
      <c r="R41" s="20"/>
      <c r="S41" s="20"/>
      <c r="T41" s="20"/>
    </row>
  </sheetData>
  <mergeCells count="3">
    <mergeCell ref="O1:P1"/>
    <mergeCell ref="B2:N41"/>
    <mergeCell ref="O2:P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J31"/>
  <sheetViews>
    <sheetView tabSelected="1" topLeftCell="A13" workbookViewId="0">
      <selection activeCell="B19" sqref="A19:XFD19"/>
    </sheetView>
  </sheetViews>
  <sheetFormatPr defaultRowHeight="14.4" x14ac:dyDescent="0.3"/>
  <cols>
    <col min="1" max="1" width="25.88671875" style="16" customWidth="1"/>
    <col min="2" max="2" width="18.44140625" style="16" customWidth="1"/>
    <col min="3" max="3" width="50.6640625" style="16" customWidth="1"/>
    <col min="4" max="4" width="33.33203125" style="16" customWidth="1"/>
    <col min="5" max="5" width="17.44140625" style="16" bestFit="1" customWidth="1"/>
    <col min="6" max="6" width="37.88671875" style="16" customWidth="1"/>
    <col min="7" max="7" width="32" style="17" customWidth="1"/>
    <col min="8" max="8" width="38.109375" style="16" customWidth="1"/>
    <col min="10" max="10" width="14.88671875" customWidth="1"/>
  </cols>
  <sheetData>
    <row r="1" spans="1:10" ht="28.8" x14ac:dyDescent="0.3">
      <c r="A1" s="1" t="s">
        <v>48</v>
      </c>
      <c r="B1" s="2" t="s">
        <v>0</v>
      </c>
      <c r="C1" s="2" t="s">
        <v>49</v>
      </c>
      <c r="D1" s="2" t="s">
        <v>50</v>
      </c>
      <c r="E1" s="1" t="s">
        <v>51</v>
      </c>
      <c r="F1" s="2" t="s">
        <v>52</v>
      </c>
      <c r="G1" s="2" t="s">
        <v>53</v>
      </c>
      <c r="H1" s="2" t="s">
        <v>54</v>
      </c>
      <c r="I1" s="128" t="s">
        <v>55</v>
      </c>
      <c r="J1" s="128"/>
    </row>
    <row r="2" spans="1:10" ht="43.2" x14ac:dyDescent="0.3">
      <c r="A2" s="141" t="s">
        <v>56</v>
      </c>
      <c r="B2" s="3" t="s">
        <v>11</v>
      </c>
      <c r="C2" s="3" t="s">
        <v>57</v>
      </c>
      <c r="D2" s="3" t="s">
        <v>11</v>
      </c>
      <c r="E2" s="4">
        <v>2017</v>
      </c>
      <c r="F2" s="3" t="s">
        <v>58</v>
      </c>
      <c r="G2" s="5" t="s">
        <v>59</v>
      </c>
      <c r="H2" s="4"/>
      <c r="I2" s="128" t="s">
        <v>60</v>
      </c>
      <c r="J2" s="128"/>
    </row>
    <row r="3" spans="1:10" x14ac:dyDescent="0.3">
      <c r="A3" s="142"/>
      <c r="B3" s="3" t="s">
        <v>12</v>
      </c>
      <c r="C3" s="3" t="s">
        <v>61</v>
      </c>
      <c r="D3" s="3" t="s">
        <v>12</v>
      </c>
      <c r="E3" s="4">
        <v>2017</v>
      </c>
      <c r="F3" s="3" t="s">
        <v>62</v>
      </c>
      <c r="G3" s="3" t="s">
        <v>63</v>
      </c>
      <c r="H3" s="4"/>
    </row>
    <row r="4" spans="1:10" ht="28.8" x14ac:dyDescent="0.3">
      <c r="A4" s="142"/>
      <c r="B4" s="154" t="s">
        <v>64</v>
      </c>
      <c r="C4" s="3" t="s">
        <v>65</v>
      </c>
      <c r="D4" s="155" t="s">
        <v>66</v>
      </c>
      <c r="E4" s="4">
        <v>2017</v>
      </c>
      <c r="F4" s="158" t="s">
        <v>67</v>
      </c>
      <c r="G4" s="154" t="s">
        <v>68</v>
      </c>
      <c r="H4" s="154" t="s">
        <v>69</v>
      </c>
    </row>
    <row r="5" spans="1:10" ht="28.8" x14ac:dyDescent="0.3">
      <c r="A5" s="142"/>
      <c r="B5" s="154"/>
      <c r="C5" s="3" t="s">
        <v>65</v>
      </c>
      <c r="D5" s="156"/>
      <c r="E5" s="4" t="s">
        <v>70</v>
      </c>
      <c r="F5" s="158"/>
      <c r="G5" s="154"/>
      <c r="H5" s="154"/>
    </row>
    <row r="6" spans="1:10" ht="28.8" x14ac:dyDescent="0.3">
      <c r="A6" s="142"/>
      <c r="B6" s="154"/>
      <c r="C6" s="3" t="s">
        <v>65</v>
      </c>
      <c r="D6" s="157"/>
      <c r="E6" s="4" t="s">
        <v>71</v>
      </c>
      <c r="F6" s="158"/>
      <c r="G6" s="154"/>
      <c r="H6" s="154"/>
    </row>
    <row r="7" spans="1:10" x14ac:dyDescent="0.3">
      <c r="A7" s="142"/>
      <c r="B7" s="154" t="s">
        <v>18</v>
      </c>
      <c r="C7" s="3" t="s">
        <v>72</v>
      </c>
      <c r="D7" s="155" t="s">
        <v>73</v>
      </c>
      <c r="E7" s="4">
        <v>2017</v>
      </c>
      <c r="F7" s="158" t="s">
        <v>67</v>
      </c>
      <c r="G7" s="154" t="s">
        <v>68</v>
      </c>
      <c r="H7" s="154" t="s">
        <v>69</v>
      </c>
    </row>
    <row r="8" spans="1:10" x14ac:dyDescent="0.3">
      <c r="A8" s="142"/>
      <c r="B8" s="154"/>
      <c r="C8" s="3" t="s">
        <v>74</v>
      </c>
      <c r="D8" s="156"/>
      <c r="E8" s="4" t="s">
        <v>70</v>
      </c>
      <c r="F8" s="158"/>
      <c r="G8" s="154"/>
      <c r="H8" s="154"/>
    </row>
    <row r="9" spans="1:10" x14ac:dyDescent="0.3">
      <c r="A9" s="142"/>
      <c r="B9" s="154"/>
      <c r="C9" s="3" t="s">
        <v>75</v>
      </c>
      <c r="D9" s="157"/>
      <c r="E9" s="4" t="s">
        <v>71</v>
      </c>
      <c r="F9" s="158"/>
      <c r="G9" s="154"/>
      <c r="H9" s="154"/>
    </row>
    <row r="10" spans="1:10" ht="28.8" x14ac:dyDescent="0.3">
      <c r="A10" s="142"/>
      <c r="B10" s="114" t="s">
        <v>135</v>
      </c>
      <c r="C10" s="114" t="s">
        <v>173</v>
      </c>
      <c r="D10" s="112"/>
      <c r="E10" s="4" t="s">
        <v>70</v>
      </c>
      <c r="F10" s="113" t="s">
        <v>67</v>
      </c>
      <c r="G10" s="114" t="s">
        <v>164</v>
      </c>
      <c r="H10" s="114"/>
    </row>
    <row r="11" spans="1:10" ht="28.8" x14ac:dyDescent="0.3">
      <c r="A11" s="142"/>
      <c r="B11" s="114" t="s">
        <v>178</v>
      </c>
      <c r="C11" s="117" t="s">
        <v>136</v>
      </c>
      <c r="D11" s="112"/>
      <c r="E11" s="4" t="s">
        <v>70</v>
      </c>
      <c r="F11" s="113" t="s">
        <v>67</v>
      </c>
      <c r="G11" s="114" t="s">
        <v>164</v>
      </c>
      <c r="H11" s="114"/>
    </row>
    <row r="12" spans="1:10" x14ac:dyDescent="0.3">
      <c r="A12" s="142"/>
      <c r="B12" s="117" t="s">
        <v>182</v>
      </c>
      <c r="C12" s="114" t="s">
        <v>184</v>
      </c>
      <c r="D12" s="112"/>
      <c r="E12" s="4" t="s">
        <v>180</v>
      </c>
      <c r="F12" s="113" t="s">
        <v>169</v>
      </c>
      <c r="G12" s="114"/>
      <c r="H12" s="114"/>
    </row>
    <row r="13" spans="1:10" ht="28.8" x14ac:dyDescent="0.3">
      <c r="A13" s="143"/>
      <c r="B13" s="114" t="s">
        <v>138</v>
      </c>
      <c r="C13" s="114" t="s">
        <v>159</v>
      </c>
      <c r="D13" s="112"/>
      <c r="E13" s="114" t="s">
        <v>70</v>
      </c>
      <c r="F13" s="113" t="s">
        <v>67</v>
      </c>
      <c r="G13" s="114" t="s">
        <v>164</v>
      </c>
      <c r="H13" s="114"/>
    </row>
    <row r="14" spans="1:10" ht="72" x14ac:dyDescent="0.3">
      <c r="A14" s="144" t="s">
        <v>44</v>
      </c>
      <c r="B14" s="6" t="s">
        <v>19</v>
      </c>
      <c r="C14" s="7" t="s">
        <v>76</v>
      </c>
      <c r="D14" s="7" t="s">
        <v>77</v>
      </c>
      <c r="E14" s="6" t="s">
        <v>70</v>
      </c>
      <c r="F14" s="7" t="s">
        <v>78</v>
      </c>
      <c r="G14" s="7" t="s">
        <v>79</v>
      </c>
      <c r="H14" s="7" t="s">
        <v>80</v>
      </c>
    </row>
    <row r="15" spans="1:10" ht="90" customHeight="1" x14ac:dyDescent="0.3">
      <c r="A15" s="145"/>
      <c r="B15" s="7" t="s">
        <v>81</v>
      </c>
      <c r="C15" s="7" t="s">
        <v>82</v>
      </c>
      <c r="D15" s="139" t="s">
        <v>77</v>
      </c>
      <c r="E15" s="6" t="s">
        <v>70</v>
      </c>
      <c r="F15" s="7" t="s">
        <v>78</v>
      </c>
      <c r="G15" s="7" t="s">
        <v>79</v>
      </c>
      <c r="H15" s="7" t="s">
        <v>80</v>
      </c>
    </row>
    <row r="16" spans="1:10" ht="28.8" x14ac:dyDescent="0.3">
      <c r="A16" s="145"/>
      <c r="B16" s="7" t="s">
        <v>166</v>
      </c>
      <c r="C16" s="7" t="s">
        <v>139</v>
      </c>
      <c r="D16" s="140"/>
      <c r="E16" s="7" t="s">
        <v>165</v>
      </c>
      <c r="F16" s="7" t="s">
        <v>163</v>
      </c>
      <c r="G16" s="7" t="s">
        <v>164</v>
      </c>
      <c r="H16" s="6"/>
    </row>
    <row r="17" spans="1:8" x14ac:dyDescent="0.3">
      <c r="A17" s="145"/>
      <c r="B17" s="7" t="s">
        <v>161</v>
      </c>
      <c r="C17" s="7" t="s">
        <v>167</v>
      </c>
      <c r="D17" s="140"/>
      <c r="E17" s="6" t="s">
        <v>168</v>
      </c>
      <c r="F17" s="7" t="s">
        <v>169</v>
      </c>
      <c r="G17" s="7"/>
      <c r="H17" s="7"/>
    </row>
    <row r="18" spans="1:8" x14ac:dyDescent="0.3">
      <c r="A18" s="145"/>
      <c r="B18" s="7" t="s">
        <v>170</v>
      </c>
      <c r="C18" s="7" t="s">
        <v>141</v>
      </c>
      <c r="D18" s="140"/>
      <c r="E18" s="6">
        <v>2018</v>
      </c>
      <c r="F18" s="7" t="s">
        <v>171</v>
      </c>
      <c r="G18" s="7"/>
      <c r="H18" s="7"/>
    </row>
    <row r="19" spans="1:8" ht="15" customHeight="1" x14ac:dyDescent="0.3">
      <c r="A19" s="152" t="s">
        <v>45</v>
      </c>
      <c r="B19" s="8" t="s">
        <v>21</v>
      </c>
      <c r="C19" s="8" t="s">
        <v>83</v>
      </c>
      <c r="D19" s="133" t="s">
        <v>84</v>
      </c>
      <c r="E19" s="9" t="s">
        <v>85</v>
      </c>
      <c r="F19" s="133" t="s">
        <v>86</v>
      </c>
      <c r="G19" s="133" t="s">
        <v>87</v>
      </c>
      <c r="H19" s="133" t="s">
        <v>88</v>
      </c>
    </row>
    <row r="20" spans="1:8" x14ac:dyDescent="0.3">
      <c r="A20" s="152"/>
      <c r="B20" s="8" t="s">
        <v>89</v>
      </c>
      <c r="C20" s="8" t="s">
        <v>90</v>
      </c>
      <c r="D20" s="153"/>
      <c r="E20" s="9" t="s">
        <v>91</v>
      </c>
      <c r="F20" s="153"/>
      <c r="G20" s="153"/>
      <c r="H20" s="153"/>
    </row>
    <row r="21" spans="1:8" ht="28.8" x14ac:dyDescent="0.3">
      <c r="A21" s="152"/>
      <c r="B21" s="8" t="s">
        <v>23</v>
      </c>
      <c r="C21" s="8" t="s">
        <v>92</v>
      </c>
      <c r="D21" s="153"/>
      <c r="E21" s="9" t="s">
        <v>85</v>
      </c>
      <c r="F21" s="153"/>
      <c r="G21" s="153"/>
      <c r="H21" s="153"/>
    </row>
    <row r="22" spans="1:8" ht="28.8" x14ac:dyDescent="0.3">
      <c r="A22" s="152"/>
      <c r="B22" s="111" t="s">
        <v>24</v>
      </c>
      <c r="C22" s="111" t="s">
        <v>93</v>
      </c>
      <c r="D22" s="153"/>
      <c r="E22" s="9" t="s">
        <v>85</v>
      </c>
      <c r="F22" s="134"/>
      <c r="G22" s="134"/>
      <c r="H22" s="134"/>
    </row>
    <row r="23" spans="1:8" ht="45" customHeight="1" x14ac:dyDescent="0.3">
      <c r="A23" s="152"/>
      <c r="B23" s="118" t="s">
        <v>185</v>
      </c>
      <c r="C23" s="118" t="s">
        <v>187</v>
      </c>
      <c r="D23" s="153"/>
      <c r="E23" s="9">
        <v>2018</v>
      </c>
      <c r="F23" s="119" t="s">
        <v>189</v>
      </c>
      <c r="G23" s="133" t="s">
        <v>190</v>
      </c>
      <c r="H23" s="119"/>
    </row>
    <row r="24" spans="1:8" x14ac:dyDescent="0.3">
      <c r="A24" s="152"/>
      <c r="B24" s="111" t="s">
        <v>186</v>
      </c>
      <c r="C24" s="111" t="s">
        <v>188</v>
      </c>
      <c r="D24" s="153"/>
      <c r="E24" s="9">
        <v>2018</v>
      </c>
      <c r="F24" s="118" t="s">
        <v>189</v>
      </c>
      <c r="G24" s="134"/>
      <c r="H24" s="118"/>
    </row>
    <row r="25" spans="1:8" ht="28.8" x14ac:dyDescent="0.3">
      <c r="A25" s="152"/>
      <c r="B25" s="8" t="s">
        <v>146</v>
      </c>
      <c r="C25" s="8" t="s">
        <v>143</v>
      </c>
      <c r="D25" s="134"/>
      <c r="E25" s="9" t="s">
        <v>175</v>
      </c>
      <c r="F25" s="118" t="s">
        <v>176</v>
      </c>
      <c r="G25" s="118" t="s">
        <v>164</v>
      </c>
      <c r="H25" s="118"/>
    </row>
    <row r="26" spans="1:8" ht="28.8" x14ac:dyDescent="0.3">
      <c r="A26" s="148" t="s">
        <v>46</v>
      </c>
      <c r="B26" s="10" t="s">
        <v>25</v>
      </c>
      <c r="C26" s="10" t="s">
        <v>94</v>
      </c>
      <c r="D26" s="149" t="s">
        <v>46</v>
      </c>
      <c r="E26" s="11">
        <v>2016</v>
      </c>
      <c r="F26" s="12" t="s">
        <v>95</v>
      </c>
      <c r="G26" s="13" t="s">
        <v>96</v>
      </c>
      <c r="H26" s="10" t="s">
        <v>97</v>
      </c>
    </row>
    <row r="27" spans="1:8" ht="28.8" x14ac:dyDescent="0.3">
      <c r="A27" s="148"/>
      <c r="B27" s="10" t="s">
        <v>26</v>
      </c>
      <c r="C27" s="10" t="s">
        <v>98</v>
      </c>
      <c r="D27" s="150"/>
      <c r="E27" s="11">
        <v>2016</v>
      </c>
      <c r="F27" s="12" t="s">
        <v>95</v>
      </c>
      <c r="G27" s="124" t="s">
        <v>99</v>
      </c>
      <c r="H27" s="10" t="s">
        <v>100</v>
      </c>
    </row>
    <row r="28" spans="1:8" ht="45" customHeight="1" x14ac:dyDescent="0.3">
      <c r="A28" s="148"/>
      <c r="B28" s="10" t="s">
        <v>144</v>
      </c>
      <c r="C28" s="10" t="s">
        <v>151</v>
      </c>
      <c r="D28" s="150"/>
      <c r="E28" s="11">
        <v>2017</v>
      </c>
      <c r="F28" s="12" t="s">
        <v>153</v>
      </c>
      <c r="G28" s="137" t="s">
        <v>154</v>
      </c>
      <c r="H28" s="10" t="s">
        <v>156</v>
      </c>
    </row>
    <row r="29" spans="1:8" ht="28.8" x14ac:dyDescent="0.3">
      <c r="A29" s="148"/>
      <c r="B29" s="10" t="s">
        <v>144</v>
      </c>
      <c r="C29" s="10" t="s">
        <v>152</v>
      </c>
      <c r="D29" s="151"/>
      <c r="E29" s="11">
        <v>2017</v>
      </c>
      <c r="F29" s="12" t="s">
        <v>153</v>
      </c>
      <c r="G29" s="138"/>
      <c r="H29" s="10" t="s">
        <v>155</v>
      </c>
    </row>
    <row r="30" spans="1:8" ht="28.8" x14ac:dyDescent="0.3">
      <c r="A30" s="146" t="s">
        <v>27</v>
      </c>
      <c r="B30" s="14" t="s">
        <v>27</v>
      </c>
      <c r="C30" s="14" t="s">
        <v>101</v>
      </c>
      <c r="D30" s="135" t="s">
        <v>102</v>
      </c>
      <c r="E30" s="15">
        <v>2016</v>
      </c>
      <c r="F30" s="14" t="s">
        <v>103</v>
      </c>
      <c r="G30" s="14" t="s">
        <v>79</v>
      </c>
      <c r="H30" s="14"/>
    </row>
    <row r="31" spans="1:8" ht="57.6" x14ac:dyDescent="0.3">
      <c r="A31" s="147"/>
      <c r="B31" s="14" t="s">
        <v>145</v>
      </c>
      <c r="C31" s="14" t="s">
        <v>142</v>
      </c>
      <c r="D31" s="136"/>
      <c r="E31" s="15" t="s">
        <v>148</v>
      </c>
      <c r="F31" s="14" t="s">
        <v>147</v>
      </c>
      <c r="G31" s="123" t="s">
        <v>150</v>
      </c>
      <c r="H31" s="14" t="s">
        <v>149</v>
      </c>
    </row>
  </sheetData>
  <mergeCells count="26">
    <mergeCell ref="D4:D6"/>
    <mergeCell ref="F4:F6"/>
    <mergeCell ref="G4:G6"/>
    <mergeCell ref="H4:H6"/>
    <mergeCell ref="H7:H9"/>
    <mergeCell ref="F19:F22"/>
    <mergeCell ref="G19:G22"/>
    <mergeCell ref="H19:H22"/>
    <mergeCell ref="I1:J1"/>
    <mergeCell ref="I2:J2"/>
    <mergeCell ref="G23:G24"/>
    <mergeCell ref="D30:D31"/>
    <mergeCell ref="G28:G29"/>
    <mergeCell ref="D15:D18"/>
    <mergeCell ref="A2:A13"/>
    <mergeCell ref="A14:A18"/>
    <mergeCell ref="A30:A31"/>
    <mergeCell ref="A26:A29"/>
    <mergeCell ref="D26:D29"/>
    <mergeCell ref="A19:A25"/>
    <mergeCell ref="D19:D25"/>
    <mergeCell ref="B7:B9"/>
    <mergeCell ref="D7:D9"/>
    <mergeCell ref="F7:F9"/>
    <mergeCell ref="G7:G9"/>
    <mergeCell ref="B4:B6"/>
  </mergeCells>
  <hyperlinks>
    <hyperlink ref="G31" r:id="rId1" xr:uid="{EA63934F-46E7-4425-A896-8F86C166672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P41"/>
  <sheetViews>
    <sheetView topLeftCell="A12" workbookViewId="0">
      <selection activeCell="B20" sqref="A20:XFD20"/>
    </sheetView>
  </sheetViews>
  <sheetFormatPr defaultRowHeight="14.4" x14ac:dyDescent="0.3"/>
  <cols>
    <col min="1" max="1" width="24.33203125" style="16" bestFit="1" customWidth="1"/>
    <col min="2" max="2" width="21.6640625" customWidth="1"/>
    <col min="3" max="3" width="45.44140625" style="80" customWidth="1"/>
    <col min="4" max="4" width="20" style="101" customWidth="1"/>
    <col min="5" max="5" width="11.5546875" bestFit="1" customWidth="1"/>
    <col min="6" max="6" width="12.109375" bestFit="1" customWidth="1"/>
    <col min="7" max="8" width="15.6640625" bestFit="1" customWidth="1"/>
    <col min="9" max="9" width="14.6640625" bestFit="1" customWidth="1"/>
    <col min="10" max="10" width="16.6640625" bestFit="1" customWidth="1"/>
    <col min="11" max="11" width="13.6640625" bestFit="1" customWidth="1"/>
    <col min="12" max="12" width="15.6640625" bestFit="1" customWidth="1"/>
    <col min="13" max="13" width="16.6640625" bestFit="1" customWidth="1"/>
    <col min="14" max="14" width="11.109375" bestFit="1" customWidth="1"/>
  </cols>
  <sheetData>
    <row r="1" spans="1:16" s="102" customFormat="1" x14ac:dyDescent="0.3">
      <c r="A1" s="81" t="s">
        <v>48</v>
      </c>
      <c r="B1" s="81" t="s">
        <v>0</v>
      </c>
      <c r="C1" s="82" t="s">
        <v>49</v>
      </c>
      <c r="D1" s="81" t="s">
        <v>51</v>
      </c>
      <c r="E1" s="81" t="s">
        <v>1</v>
      </c>
      <c r="F1" s="81" t="s">
        <v>2</v>
      </c>
      <c r="G1" s="81" t="s">
        <v>3</v>
      </c>
      <c r="H1" s="81" t="s">
        <v>4</v>
      </c>
      <c r="I1" s="81" t="s">
        <v>5</v>
      </c>
      <c r="J1" s="81" t="s">
        <v>6</v>
      </c>
      <c r="K1" s="81" t="s">
        <v>7</v>
      </c>
      <c r="L1" s="81" t="s">
        <v>8</v>
      </c>
      <c r="M1" s="81" t="s">
        <v>9</v>
      </c>
      <c r="N1" s="81" t="s">
        <v>134</v>
      </c>
      <c r="O1" s="159" t="s">
        <v>55</v>
      </c>
      <c r="P1" s="160"/>
    </row>
    <row r="2" spans="1:16" x14ac:dyDescent="0.3">
      <c r="A2" s="6" t="s">
        <v>128</v>
      </c>
      <c r="B2" s="83" t="s">
        <v>10</v>
      </c>
      <c r="C2" s="84" t="s">
        <v>129</v>
      </c>
      <c r="D2" s="85">
        <v>2017</v>
      </c>
      <c r="E2" s="103">
        <v>0</v>
      </c>
      <c r="F2" s="103">
        <v>0</v>
      </c>
      <c r="G2" s="103">
        <v>44703</v>
      </c>
      <c r="H2" s="103">
        <v>36558.941383427999</v>
      </c>
      <c r="I2" s="103">
        <v>36953.5</v>
      </c>
      <c r="J2" s="103">
        <v>29353</v>
      </c>
      <c r="K2" s="103">
        <v>6312</v>
      </c>
      <c r="L2" s="103">
        <v>156752</v>
      </c>
      <c r="M2" s="103">
        <v>623657</v>
      </c>
      <c r="N2" s="83"/>
      <c r="O2" s="161" t="s">
        <v>60</v>
      </c>
      <c r="P2" s="128"/>
    </row>
    <row r="3" spans="1:16" x14ac:dyDescent="0.3">
      <c r="A3" s="170" t="s">
        <v>130</v>
      </c>
      <c r="B3" s="86" t="s">
        <v>11</v>
      </c>
      <c r="C3" s="87" t="s">
        <v>57</v>
      </c>
      <c r="D3" s="88">
        <v>2017</v>
      </c>
      <c r="E3" s="104">
        <v>0</v>
      </c>
      <c r="F3" s="104">
        <v>0</v>
      </c>
      <c r="G3" s="104">
        <v>11.228571429</v>
      </c>
      <c r="H3" s="104">
        <v>2.3584312160000001</v>
      </c>
      <c r="I3" s="104">
        <v>10.8</v>
      </c>
      <c r="J3" s="104">
        <v>2.9</v>
      </c>
      <c r="K3" s="104">
        <v>8.1999999999999993</v>
      </c>
      <c r="L3" s="104">
        <v>15.2</v>
      </c>
      <c r="M3" s="104">
        <v>10.8</v>
      </c>
      <c r="N3" s="86"/>
    </row>
    <row r="4" spans="1:16" x14ac:dyDescent="0.3">
      <c r="A4" s="171"/>
      <c r="B4" s="86" t="s">
        <v>12</v>
      </c>
      <c r="C4" s="87" t="s">
        <v>61</v>
      </c>
      <c r="D4" s="88">
        <v>2017</v>
      </c>
      <c r="E4" s="104">
        <v>0</v>
      </c>
      <c r="F4" s="104">
        <v>0</v>
      </c>
      <c r="G4" s="104">
        <v>3.4357142860000001</v>
      </c>
      <c r="H4" s="104">
        <v>0.77022188899999999</v>
      </c>
      <c r="I4" s="104">
        <v>3.3</v>
      </c>
      <c r="J4" s="104">
        <v>0.7</v>
      </c>
      <c r="K4" s="104">
        <v>2.2999999999999998</v>
      </c>
      <c r="L4" s="104">
        <v>5.0999999999999996</v>
      </c>
      <c r="M4" s="104">
        <v>3</v>
      </c>
      <c r="N4" s="86"/>
    </row>
    <row r="5" spans="1:16" ht="28.8" x14ac:dyDescent="0.3">
      <c r="A5" s="171"/>
      <c r="B5" s="170" t="s">
        <v>15</v>
      </c>
      <c r="C5" s="87" t="s">
        <v>131</v>
      </c>
      <c r="D5" s="88">
        <v>2017</v>
      </c>
      <c r="E5" s="104">
        <v>14</v>
      </c>
      <c r="F5" s="104">
        <v>100</v>
      </c>
      <c r="G5" s="104"/>
      <c r="H5" s="104"/>
      <c r="I5" s="104"/>
      <c r="J5" s="104"/>
      <c r="K5" s="104"/>
      <c r="L5" s="104"/>
      <c r="M5" s="104">
        <v>4.0158319379999998</v>
      </c>
      <c r="N5" s="162"/>
    </row>
    <row r="6" spans="1:16" ht="28.8" x14ac:dyDescent="0.3">
      <c r="A6" s="171"/>
      <c r="B6" s="171"/>
      <c r="C6" s="87" t="s">
        <v>132</v>
      </c>
      <c r="D6" s="88" t="s">
        <v>70</v>
      </c>
      <c r="E6" s="104">
        <v>0</v>
      </c>
      <c r="F6" s="104">
        <v>0</v>
      </c>
      <c r="G6" s="104">
        <v>2.770566708</v>
      </c>
      <c r="H6" s="104">
        <v>2.1700902169999998</v>
      </c>
      <c r="I6" s="104">
        <v>2.6428807320000001</v>
      </c>
      <c r="J6" s="104">
        <v>2.2680919030000002</v>
      </c>
      <c r="K6" s="104">
        <v>0</v>
      </c>
      <c r="L6" s="104">
        <v>7.5538160469999998</v>
      </c>
      <c r="M6" s="104">
        <v>2.7478761380000001</v>
      </c>
      <c r="N6" s="163"/>
    </row>
    <row r="7" spans="1:16" ht="28.8" x14ac:dyDescent="0.3">
      <c r="A7" s="171"/>
      <c r="B7" s="175"/>
      <c r="C7" s="87" t="s">
        <v>133</v>
      </c>
      <c r="D7" s="88" t="s">
        <v>71</v>
      </c>
      <c r="E7" s="104">
        <v>0</v>
      </c>
      <c r="F7" s="104">
        <v>0</v>
      </c>
      <c r="G7" s="104">
        <v>2.770566708</v>
      </c>
      <c r="H7" s="104">
        <v>2.1700902169999998</v>
      </c>
      <c r="I7" s="104">
        <v>2.6428807320000001</v>
      </c>
      <c r="J7" s="104">
        <v>2.2680919030000002</v>
      </c>
      <c r="K7" s="104">
        <v>0</v>
      </c>
      <c r="L7" s="104">
        <v>7.5538160469999998</v>
      </c>
      <c r="M7" s="104"/>
      <c r="N7" s="164"/>
    </row>
    <row r="8" spans="1:16" x14ac:dyDescent="0.3">
      <c r="A8" s="171"/>
      <c r="B8" s="170" t="s">
        <v>18</v>
      </c>
      <c r="C8" s="87" t="s">
        <v>72</v>
      </c>
      <c r="D8" s="88">
        <v>2017</v>
      </c>
      <c r="E8" s="104">
        <v>13</v>
      </c>
      <c r="F8" s="104">
        <v>92.857142856999999</v>
      </c>
      <c r="G8" s="104">
        <v>0.46960000000000002</v>
      </c>
      <c r="H8" s="104"/>
      <c r="I8" s="104">
        <v>0.46960000000000002</v>
      </c>
      <c r="J8" s="104">
        <v>0</v>
      </c>
      <c r="K8" s="104">
        <v>0.46960000000000002</v>
      </c>
      <c r="L8" s="104">
        <v>0.46960000000000002</v>
      </c>
      <c r="M8" s="104">
        <v>0.45250000000000001</v>
      </c>
      <c r="N8" s="120"/>
    </row>
    <row r="9" spans="1:16" x14ac:dyDescent="0.3">
      <c r="A9" s="171"/>
      <c r="B9" s="171"/>
      <c r="C9" s="87" t="s">
        <v>74</v>
      </c>
      <c r="D9" s="88" t="s">
        <v>70</v>
      </c>
      <c r="E9" s="104">
        <v>0</v>
      </c>
      <c r="F9" s="104">
        <v>0</v>
      </c>
      <c r="G9" s="104">
        <v>0.43795000000000001</v>
      </c>
      <c r="H9" s="104">
        <v>1.8990699999999999E-2</v>
      </c>
      <c r="I9" s="104">
        <v>0.43345</v>
      </c>
      <c r="J9" s="104">
        <v>2.8899999999999999E-2</v>
      </c>
      <c r="K9" s="104">
        <v>0.40510000000000002</v>
      </c>
      <c r="L9" s="104">
        <v>0.46929999999999999</v>
      </c>
      <c r="M9" s="104">
        <v>0.44679999999999997</v>
      </c>
      <c r="N9" s="121"/>
    </row>
    <row r="10" spans="1:16" x14ac:dyDescent="0.3">
      <c r="A10" s="171"/>
      <c r="B10" s="171"/>
      <c r="C10" s="87" t="s">
        <v>75</v>
      </c>
      <c r="D10" s="88" t="s">
        <v>71</v>
      </c>
      <c r="E10" s="104">
        <v>0</v>
      </c>
      <c r="F10" s="104">
        <v>0</v>
      </c>
      <c r="G10" s="104">
        <v>0.439092857</v>
      </c>
      <c r="H10" s="104">
        <v>2.0431700000000001E-2</v>
      </c>
      <c r="I10" s="104">
        <v>0.43345</v>
      </c>
      <c r="J10" s="104">
        <v>2.8899999999999999E-2</v>
      </c>
      <c r="K10" s="104">
        <v>0.40510000000000002</v>
      </c>
      <c r="L10" s="104">
        <v>0.46960000000000002</v>
      </c>
      <c r="M10" s="104"/>
      <c r="N10" s="121"/>
    </row>
    <row r="11" spans="1:16" x14ac:dyDescent="0.3">
      <c r="A11" s="171"/>
      <c r="B11" s="171"/>
      <c r="C11" s="87" t="s">
        <v>18</v>
      </c>
      <c r="D11" s="88" t="s">
        <v>70</v>
      </c>
      <c r="E11" s="104">
        <v>0</v>
      </c>
      <c r="F11" s="104">
        <v>0</v>
      </c>
      <c r="G11" s="104">
        <v>4.2917522705428572</v>
      </c>
      <c r="H11" s="104">
        <v>0.3210732400186152</v>
      </c>
      <c r="I11" s="104">
        <v>4.3882551597999999</v>
      </c>
      <c r="J11" s="104">
        <v>0.40713519274999932</v>
      </c>
      <c r="K11" s="104">
        <v>3.5460627895000001</v>
      </c>
      <c r="L11" s="104">
        <v>4.8341898221999999</v>
      </c>
      <c r="M11" s="104">
        <v>4.4585095463000002</v>
      </c>
      <c r="N11" s="121"/>
    </row>
    <row r="12" spans="1:16" x14ac:dyDescent="0.3">
      <c r="A12" s="171"/>
      <c r="B12" s="115"/>
      <c r="C12" s="87" t="s">
        <v>136</v>
      </c>
      <c r="D12" s="88" t="s">
        <v>70</v>
      </c>
      <c r="E12" s="104">
        <v>0</v>
      </c>
      <c r="F12" s="104">
        <v>0</v>
      </c>
      <c r="G12" s="104">
        <v>15.479737703857142</v>
      </c>
      <c r="H12" s="104">
        <v>1.5878562593096237</v>
      </c>
      <c r="I12" s="104">
        <v>15.137683732999999</v>
      </c>
      <c r="J12" s="104">
        <v>3.1498484319999989</v>
      </c>
      <c r="K12" s="104">
        <v>13.460800964000001</v>
      </c>
      <c r="L12" s="104">
        <v>18.204740292</v>
      </c>
      <c r="M12" s="104">
        <v>15.525733456999999</v>
      </c>
      <c r="N12" s="121"/>
    </row>
    <row r="13" spans="1:16" x14ac:dyDescent="0.3">
      <c r="A13" s="171"/>
      <c r="B13" s="115"/>
      <c r="C13" s="87" t="s">
        <v>137</v>
      </c>
      <c r="D13" s="88" t="s">
        <v>180</v>
      </c>
      <c r="E13" s="104">
        <v>0</v>
      </c>
      <c r="F13" s="104">
        <v>0</v>
      </c>
      <c r="G13" s="104"/>
      <c r="H13" s="104"/>
      <c r="I13" s="104"/>
      <c r="J13" s="104"/>
      <c r="K13" s="104"/>
      <c r="L13" s="104"/>
      <c r="M13" s="104"/>
      <c r="N13" s="121" t="s">
        <v>181</v>
      </c>
    </row>
    <row r="14" spans="1:16" x14ac:dyDescent="0.3">
      <c r="A14" s="175"/>
      <c r="B14" s="116"/>
      <c r="C14" s="87" t="s">
        <v>138</v>
      </c>
      <c r="D14" s="88" t="s">
        <v>70</v>
      </c>
      <c r="E14" s="104">
        <v>0</v>
      </c>
      <c r="F14" s="104">
        <v>0</v>
      </c>
      <c r="G14" s="104">
        <v>31.958626667214283</v>
      </c>
      <c r="H14" s="104">
        <v>4.6448169151242364</v>
      </c>
      <c r="I14" s="104">
        <v>31.971531747</v>
      </c>
      <c r="J14" s="104">
        <v>7.3955073017500013</v>
      </c>
      <c r="K14" s="104">
        <v>23.808794239000001</v>
      </c>
      <c r="L14" s="104">
        <v>41.291072986000003</v>
      </c>
      <c r="M14" s="104">
        <v>30.767213225999999</v>
      </c>
      <c r="N14" s="122"/>
    </row>
    <row r="15" spans="1:16" x14ac:dyDescent="0.3">
      <c r="A15" s="176" t="s">
        <v>44</v>
      </c>
      <c r="B15" s="89" t="s">
        <v>19</v>
      </c>
      <c r="C15" s="90" t="s">
        <v>76</v>
      </c>
      <c r="D15" s="91" t="s">
        <v>70</v>
      </c>
      <c r="E15" s="105">
        <v>0</v>
      </c>
      <c r="F15" s="105">
        <v>0</v>
      </c>
      <c r="G15" s="105">
        <v>7.6998832860000004</v>
      </c>
      <c r="H15" s="105">
        <v>1.0156418789999999</v>
      </c>
      <c r="I15" s="105">
        <v>7.5426308860000004</v>
      </c>
      <c r="J15" s="105">
        <v>1.0226887579999999</v>
      </c>
      <c r="K15" s="105">
        <v>5.5172413789999997</v>
      </c>
      <c r="L15" s="105">
        <v>9.4842916420000005</v>
      </c>
      <c r="M15" s="105">
        <v>7.7568918050000004</v>
      </c>
      <c r="N15" s="89"/>
    </row>
    <row r="16" spans="1:16" x14ac:dyDescent="0.3">
      <c r="A16" s="177"/>
      <c r="B16" s="89" t="s">
        <v>20</v>
      </c>
      <c r="C16" s="90" t="s">
        <v>82</v>
      </c>
      <c r="D16" s="91" t="s">
        <v>70</v>
      </c>
      <c r="E16" s="105">
        <v>0</v>
      </c>
      <c r="F16" s="105">
        <v>0</v>
      </c>
      <c r="G16" s="105">
        <v>6.614802396</v>
      </c>
      <c r="H16" s="105">
        <v>1.1574680690000001</v>
      </c>
      <c r="I16" s="105">
        <v>6.5906092709999999</v>
      </c>
      <c r="J16" s="105">
        <v>1.3907800809999999</v>
      </c>
      <c r="K16" s="105">
        <v>3.8062283739999998</v>
      </c>
      <c r="L16" s="105">
        <v>8.4715639809999992</v>
      </c>
      <c r="M16" s="105">
        <v>6.7881301199999999</v>
      </c>
      <c r="N16" s="89"/>
    </row>
    <row r="17" spans="1:14" x14ac:dyDescent="0.3">
      <c r="A17" s="177"/>
      <c r="B17" s="89" t="s">
        <v>160</v>
      </c>
      <c r="C17" s="90" t="s">
        <v>139</v>
      </c>
      <c r="D17" s="91" t="s">
        <v>165</v>
      </c>
      <c r="E17" s="105">
        <v>0</v>
      </c>
      <c r="F17" s="105">
        <v>0</v>
      </c>
      <c r="G17" s="105">
        <v>16.42632764715</v>
      </c>
      <c r="H17" s="105">
        <v>5.2381481177134788</v>
      </c>
      <c r="I17" s="105">
        <v>16.087963531</v>
      </c>
      <c r="J17" s="105">
        <v>3.2348000772500001</v>
      </c>
      <c r="K17" s="105">
        <v>5.9581686907</v>
      </c>
      <c r="L17" s="105">
        <v>27.282648236</v>
      </c>
      <c r="M17" s="105">
        <v>13.5</v>
      </c>
      <c r="N17" s="89"/>
    </row>
    <row r="18" spans="1:14" x14ac:dyDescent="0.3">
      <c r="A18" s="177"/>
      <c r="B18" s="89" t="s">
        <v>161</v>
      </c>
      <c r="C18" s="90" t="s">
        <v>140</v>
      </c>
      <c r="D18" s="91" t="s">
        <v>168</v>
      </c>
      <c r="E18" s="105">
        <v>0</v>
      </c>
      <c r="F18" s="105">
        <v>0</v>
      </c>
      <c r="G18" s="105">
        <v>55.374321265438958</v>
      </c>
      <c r="H18" s="105">
        <v>15.957519796983956</v>
      </c>
      <c r="I18" s="105">
        <v>55.86510263929619</v>
      </c>
      <c r="J18" s="105">
        <v>26.25467617098802</v>
      </c>
      <c r="K18" s="105">
        <v>29.094827586206893</v>
      </c>
      <c r="L18" s="105">
        <v>81.978319783197833</v>
      </c>
      <c r="M18" s="105">
        <v>29.8</v>
      </c>
      <c r="N18" s="89"/>
    </row>
    <row r="19" spans="1:14" x14ac:dyDescent="0.3">
      <c r="A19" s="177"/>
      <c r="B19" s="89" t="s">
        <v>162</v>
      </c>
      <c r="C19" s="90" t="s">
        <v>141</v>
      </c>
      <c r="D19" s="91">
        <v>2018</v>
      </c>
      <c r="E19" s="105">
        <v>0</v>
      </c>
      <c r="F19" s="105">
        <v>0</v>
      </c>
      <c r="G19" s="105">
        <v>19.197572832340889</v>
      </c>
      <c r="H19" s="105">
        <v>4.5669254823192524</v>
      </c>
      <c r="I19" s="105">
        <v>18.865477813115252</v>
      </c>
      <c r="J19" s="105">
        <v>5.1650234438118936</v>
      </c>
      <c r="K19" s="105">
        <v>10.217391304347826</v>
      </c>
      <c r="L19" s="105">
        <v>27.062706270627064</v>
      </c>
      <c r="M19" s="105">
        <v>16.73835795773331</v>
      </c>
      <c r="N19" s="89"/>
    </row>
    <row r="20" spans="1:14" x14ac:dyDescent="0.3">
      <c r="A20" s="178" t="s">
        <v>45</v>
      </c>
      <c r="B20" s="92" t="s">
        <v>21</v>
      </c>
      <c r="C20" s="93" t="s">
        <v>83</v>
      </c>
      <c r="D20" s="94" t="s">
        <v>85</v>
      </c>
      <c r="E20" s="106">
        <v>0</v>
      </c>
      <c r="F20" s="106">
        <v>0</v>
      </c>
      <c r="G20" s="106">
        <v>22.127046085</v>
      </c>
      <c r="H20" s="106">
        <v>2.0088540500000001</v>
      </c>
      <c r="I20" s="106">
        <v>22.520105390000001</v>
      </c>
      <c r="J20" s="106">
        <v>4.7472768800000003</v>
      </c>
      <c r="K20" s="106">
        <v>19.69284128</v>
      </c>
      <c r="L20" s="106">
        <v>24.576323760000001</v>
      </c>
      <c r="M20" s="106">
        <v>22.341343120000001</v>
      </c>
      <c r="N20" s="165"/>
    </row>
    <row r="21" spans="1:14" x14ac:dyDescent="0.3">
      <c r="A21" s="179"/>
      <c r="B21" s="92" t="s">
        <v>22</v>
      </c>
      <c r="C21" s="93" t="s">
        <v>90</v>
      </c>
      <c r="D21" s="94" t="s">
        <v>91</v>
      </c>
      <c r="E21" s="106">
        <v>0</v>
      </c>
      <c r="F21" s="106">
        <v>0</v>
      </c>
      <c r="G21" s="106">
        <v>16.120258840000002</v>
      </c>
      <c r="H21" s="106">
        <v>1.5494574139999999</v>
      </c>
      <c r="I21" s="106">
        <v>16.604995962</v>
      </c>
      <c r="J21" s="106">
        <v>3.3988022280000001</v>
      </c>
      <c r="K21" s="106">
        <v>13.920799692999999</v>
      </c>
      <c r="L21" s="106">
        <v>17.859064464999999</v>
      </c>
      <c r="M21" s="106">
        <v>16.249400405999999</v>
      </c>
      <c r="N21" s="166"/>
    </row>
    <row r="22" spans="1:14" ht="28.8" x14ac:dyDescent="0.3">
      <c r="A22" s="179"/>
      <c r="B22" s="92" t="s">
        <v>23</v>
      </c>
      <c r="C22" s="93" t="s">
        <v>92</v>
      </c>
      <c r="D22" s="94" t="s">
        <v>85</v>
      </c>
      <c r="E22" s="106">
        <v>0</v>
      </c>
      <c r="F22" s="106">
        <v>0</v>
      </c>
      <c r="G22" s="106">
        <v>3.400792198</v>
      </c>
      <c r="H22" s="106">
        <v>0.37359882500000002</v>
      </c>
      <c r="I22" s="106">
        <v>3.5169614999999999</v>
      </c>
      <c r="J22" s="106">
        <v>0.82111681000000003</v>
      </c>
      <c r="K22" s="106">
        <v>2.8722203400000001</v>
      </c>
      <c r="L22" s="106">
        <v>3.82074186</v>
      </c>
      <c r="M22" s="106">
        <v>3.4301334400000001</v>
      </c>
      <c r="N22" s="166"/>
    </row>
    <row r="23" spans="1:14" ht="28.8" x14ac:dyDescent="0.3">
      <c r="A23" s="179"/>
      <c r="B23" s="92" t="s">
        <v>24</v>
      </c>
      <c r="C23" s="93" t="s">
        <v>93</v>
      </c>
      <c r="D23" s="94" t="s">
        <v>85</v>
      </c>
      <c r="E23" s="106">
        <v>0</v>
      </c>
      <c r="F23" s="106">
        <v>0</v>
      </c>
      <c r="G23" s="106">
        <v>3.4539553550000002</v>
      </c>
      <c r="H23" s="106">
        <v>0.13797477499999999</v>
      </c>
      <c r="I23" s="106">
        <v>3.3853571699999998</v>
      </c>
      <c r="J23" s="106">
        <v>0.27352085999999998</v>
      </c>
      <c r="K23" s="106">
        <v>3.3211432799999998</v>
      </c>
      <c r="L23" s="106">
        <v>3.6588780299999999</v>
      </c>
      <c r="M23" s="106">
        <v>3.4860684800000001</v>
      </c>
      <c r="N23" s="166"/>
    </row>
    <row r="24" spans="1:14" x14ac:dyDescent="0.3">
      <c r="A24" s="179"/>
      <c r="B24" s="92" t="s">
        <v>185</v>
      </c>
      <c r="C24" s="93" t="s">
        <v>187</v>
      </c>
      <c r="D24" s="94">
        <v>2018</v>
      </c>
      <c r="E24" s="106">
        <v>0</v>
      </c>
      <c r="F24" s="106">
        <v>0</v>
      </c>
      <c r="G24" s="106">
        <v>11.014285714285716</v>
      </c>
      <c r="H24" s="106">
        <v>1.7053936046962184</v>
      </c>
      <c r="I24" s="106">
        <v>10.9</v>
      </c>
      <c r="J24" s="106">
        <v>1.5999999999999996</v>
      </c>
      <c r="K24" s="106">
        <v>8.1999999999999993</v>
      </c>
      <c r="L24" s="106">
        <v>15.5</v>
      </c>
      <c r="M24" s="106">
        <v>11</v>
      </c>
      <c r="N24" s="166"/>
    </row>
    <row r="25" spans="1:14" x14ac:dyDescent="0.3">
      <c r="A25" s="179"/>
      <c r="B25" s="92" t="s">
        <v>186</v>
      </c>
      <c r="C25" s="93" t="s">
        <v>188</v>
      </c>
      <c r="D25" s="94">
        <v>2018</v>
      </c>
      <c r="E25" s="106">
        <v>0</v>
      </c>
      <c r="F25" s="106">
        <v>0</v>
      </c>
      <c r="G25" s="106">
        <v>24.285714285714285</v>
      </c>
      <c r="H25" s="106">
        <v>4.585514014318373</v>
      </c>
      <c r="I25" s="106">
        <v>26.05</v>
      </c>
      <c r="J25" s="106">
        <v>7.2750000000000021</v>
      </c>
      <c r="K25" s="106">
        <v>15.6</v>
      </c>
      <c r="L25" s="106">
        <v>30.4</v>
      </c>
      <c r="M25" s="106">
        <v>25</v>
      </c>
      <c r="N25" s="166"/>
    </row>
    <row r="26" spans="1:14" x14ac:dyDescent="0.3">
      <c r="A26" s="180"/>
      <c r="B26" s="92" t="s">
        <v>146</v>
      </c>
      <c r="C26" s="93" t="s">
        <v>177</v>
      </c>
      <c r="D26" s="94" t="s">
        <v>175</v>
      </c>
      <c r="E26" s="106">
        <v>3</v>
      </c>
      <c r="F26" s="106">
        <v>21.4</v>
      </c>
      <c r="G26" s="106">
        <v>19.278777057845453</v>
      </c>
      <c r="H26" s="106">
        <v>4.4061804539185561</v>
      </c>
      <c r="I26" s="106">
        <v>18.957931937000001</v>
      </c>
      <c r="J26" s="106">
        <v>5.1895785934999985</v>
      </c>
      <c r="K26" s="106">
        <v>9.0277150853000006</v>
      </c>
      <c r="L26" s="106">
        <v>25.851755214000001</v>
      </c>
      <c r="M26" s="106">
        <v>19.100535509</v>
      </c>
      <c r="N26" s="167"/>
    </row>
    <row r="27" spans="1:14" x14ac:dyDescent="0.3">
      <c r="A27" s="172" t="s">
        <v>46</v>
      </c>
      <c r="B27" s="95" t="s">
        <v>25</v>
      </c>
      <c r="C27" s="96" t="s">
        <v>94</v>
      </c>
      <c r="D27" s="97">
        <v>2016</v>
      </c>
      <c r="E27" s="107">
        <v>0</v>
      </c>
      <c r="F27" s="107">
        <v>0</v>
      </c>
      <c r="G27" s="107">
        <v>13.184429714</v>
      </c>
      <c r="H27" s="107">
        <v>6.573957901</v>
      </c>
      <c r="I27" s="107">
        <v>13.766424617</v>
      </c>
      <c r="J27" s="107">
        <v>11.066393679999999</v>
      </c>
      <c r="K27" s="107">
        <v>3.0187369880000001</v>
      </c>
      <c r="L27" s="107">
        <v>22.794644400999999</v>
      </c>
      <c r="M27" s="107">
        <v>16.421867644999999</v>
      </c>
      <c r="N27" s="95"/>
    </row>
    <row r="28" spans="1:14" x14ac:dyDescent="0.3">
      <c r="A28" s="173"/>
      <c r="B28" s="95" t="s">
        <v>26</v>
      </c>
      <c r="C28" s="96" t="s">
        <v>98</v>
      </c>
      <c r="D28" s="97">
        <v>2016</v>
      </c>
      <c r="E28" s="107">
        <v>0</v>
      </c>
      <c r="F28" s="107">
        <v>0</v>
      </c>
      <c r="G28" s="107">
        <v>471.11604672200002</v>
      </c>
      <c r="H28" s="107">
        <v>338.39209365099998</v>
      </c>
      <c r="I28" s="107">
        <v>430.18331953299997</v>
      </c>
      <c r="J28" s="107">
        <v>525.96975673899999</v>
      </c>
      <c r="K28" s="107">
        <v>0</v>
      </c>
      <c r="L28" s="107">
        <v>1123.433674204</v>
      </c>
      <c r="M28" s="107">
        <v>635.29292656600001</v>
      </c>
      <c r="N28" s="95"/>
    </row>
    <row r="29" spans="1:14" ht="28.8" x14ac:dyDescent="0.3">
      <c r="A29" s="173"/>
      <c r="B29" s="95" t="s">
        <v>144</v>
      </c>
      <c r="C29" s="10" t="s">
        <v>156</v>
      </c>
      <c r="D29" s="97">
        <v>2017</v>
      </c>
      <c r="E29" s="107">
        <v>0</v>
      </c>
      <c r="F29" s="107">
        <v>0</v>
      </c>
      <c r="G29" s="107">
        <v>1.2794548892047732</v>
      </c>
      <c r="H29" s="107">
        <v>0.52338863785281375</v>
      </c>
      <c r="I29" s="107">
        <v>1.181523934877442</v>
      </c>
      <c r="J29" s="107">
        <v>1.1392488081664054</v>
      </c>
      <c r="K29" s="107">
        <v>0.5715918833952558</v>
      </c>
      <c r="L29" s="107">
        <v>2.1608732908609962</v>
      </c>
      <c r="M29" s="107">
        <v>1.2779460504732569</v>
      </c>
      <c r="N29" s="95"/>
    </row>
    <row r="30" spans="1:14" ht="28.8" x14ac:dyDescent="0.3">
      <c r="A30" s="174"/>
      <c r="B30" s="95" t="s">
        <v>144</v>
      </c>
      <c r="C30" s="10" t="s">
        <v>155</v>
      </c>
      <c r="D30" s="97">
        <v>2017</v>
      </c>
      <c r="E30" s="107">
        <v>0</v>
      </c>
      <c r="F30" s="107">
        <v>0</v>
      </c>
      <c r="G30" s="107">
        <v>0.70448065716475849</v>
      </c>
      <c r="H30" s="107">
        <v>0.3206473643652647</v>
      </c>
      <c r="I30" s="107">
        <v>0.65104911953293776</v>
      </c>
      <c r="J30" s="107">
        <v>0.45752432853602176</v>
      </c>
      <c r="K30" s="107">
        <v>0.27610961551736041</v>
      </c>
      <c r="L30" s="107">
        <v>1.4902574419731009</v>
      </c>
      <c r="M30" s="107">
        <v>0.63015407507652443</v>
      </c>
      <c r="N30" s="95"/>
    </row>
    <row r="31" spans="1:14" ht="28.8" x14ac:dyDescent="0.3">
      <c r="A31" s="168" t="s">
        <v>27</v>
      </c>
      <c r="B31" s="98" t="s">
        <v>27</v>
      </c>
      <c r="C31" s="99" t="s">
        <v>101</v>
      </c>
      <c r="D31" s="100">
        <v>2016</v>
      </c>
      <c r="E31" s="108">
        <v>3</v>
      </c>
      <c r="F31" s="108">
        <v>21.428571429000002</v>
      </c>
      <c r="G31" s="108">
        <v>7.9742447969999999</v>
      </c>
      <c r="H31" s="108">
        <v>2.5597803059999999</v>
      </c>
      <c r="I31" s="108">
        <v>7.2992700729999997</v>
      </c>
      <c r="J31" s="108">
        <v>4.5012065750000003</v>
      </c>
      <c r="K31" s="108">
        <v>4.1254948929999999</v>
      </c>
      <c r="L31" s="108">
        <v>11.893434824</v>
      </c>
      <c r="M31" s="108">
        <v>7.2247595410000001</v>
      </c>
      <c r="N31" s="98"/>
    </row>
    <row r="32" spans="1:14" x14ac:dyDescent="0.3">
      <c r="A32" s="169"/>
      <c r="B32" s="98" t="s">
        <v>145</v>
      </c>
      <c r="C32" s="99" t="s">
        <v>142</v>
      </c>
      <c r="D32" s="100" t="s">
        <v>148</v>
      </c>
      <c r="E32" s="108">
        <v>0</v>
      </c>
      <c r="F32" s="108">
        <v>0</v>
      </c>
      <c r="G32" s="108">
        <v>14.316666666666668</v>
      </c>
      <c r="H32" s="108">
        <v>4.6164259865060995</v>
      </c>
      <c r="I32" s="108">
        <v>13.75</v>
      </c>
      <c r="J32" s="108">
        <v>4.9250000000000007</v>
      </c>
      <c r="K32" s="108">
        <v>7</v>
      </c>
      <c r="L32" s="108">
        <v>23.7</v>
      </c>
      <c r="M32" s="108">
        <v>14.2</v>
      </c>
      <c r="N32" s="98"/>
    </row>
    <row r="34" spans="5:10" x14ac:dyDescent="0.3">
      <c r="E34" s="101"/>
      <c r="F34" s="101"/>
      <c r="G34" s="101"/>
      <c r="H34" s="101"/>
      <c r="I34" s="101"/>
      <c r="J34" s="101"/>
    </row>
    <row r="41" spans="5:10" x14ac:dyDescent="0.3">
      <c r="E41" s="101"/>
      <c r="F41" s="101"/>
      <c r="G41" s="101"/>
      <c r="H41" s="101"/>
      <c r="I41" s="101"/>
      <c r="J41" s="101"/>
    </row>
  </sheetData>
  <mergeCells count="11">
    <mergeCell ref="O1:P1"/>
    <mergeCell ref="O2:P2"/>
    <mergeCell ref="N5:N7"/>
    <mergeCell ref="N20:N26"/>
    <mergeCell ref="A31:A32"/>
    <mergeCell ref="B8:B11"/>
    <mergeCell ref="A27:A30"/>
    <mergeCell ref="A3:A14"/>
    <mergeCell ref="B5:B7"/>
    <mergeCell ref="A15:A19"/>
    <mergeCell ref="A20:A26"/>
  </mergeCell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G255"/>
  <sheetViews>
    <sheetView workbookViewId="0">
      <selection activeCell="E23" sqref="E23"/>
    </sheetView>
  </sheetViews>
  <sheetFormatPr defaultRowHeight="14.4" x14ac:dyDescent="0.3"/>
  <cols>
    <col min="1" max="1" width="41" customWidth="1"/>
    <col min="2" max="2" width="13" customWidth="1"/>
    <col min="3" max="3" width="15.109375" bestFit="1" customWidth="1"/>
    <col min="4" max="4" width="13" customWidth="1"/>
    <col min="5" max="6" width="16" customWidth="1"/>
    <col min="7" max="8" width="23" customWidth="1"/>
    <col min="9" max="13" width="18" customWidth="1"/>
    <col min="14" max="14" width="14" customWidth="1"/>
    <col min="15" max="18" width="15" customWidth="1"/>
    <col min="19" max="19" width="13" customWidth="1"/>
    <col min="20" max="20" width="15" customWidth="1"/>
    <col min="21" max="21" width="14" customWidth="1"/>
    <col min="22" max="25" width="15" customWidth="1"/>
    <col min="26" max="26" width="14" customWidth="1"/>
    <col min="27" max="29" width="17" customWidth="1"/>
    <col min="30" max="31" width="19" customWidth="1"/>
  </cols>
  <sheetData>
    <row r="1" spans="1:33" x14ac:dyDescent="0.3">
      <c r="A1" s="36" t="s">
        <v>28</v>
      </c>
      <c r="B1" s="36" t="s">
        <v>11</v>
      </c>
      <c r="C1" s="36" t="s">
        <v>12</v>
      </c>
      <c r="D1" s="36" t="s">
        <v>15</v>
      </c>
      <c r="E1" s="36" t="s">
        <v>13</v>
      </c>
      <c r="F1" s="36" t="s">
        <v>14</v>
      </c>
      <c r="G1" s="36" t="s">
        <v>16</v>
      </c>
      <c r="H1" s="36" t="s">
        <v>17</v>
      </c>
      <c r="I1" s="36" t="s">
        <v>18</v>
      </c>
      <c r="J1" s="36" t="s">
        <v>174</v>
      </c>
      <c r="K1" s="36" t="s">
        <v>178</v>
      </c>
      <c r="L1" s="36" t="s">
        <v>182</v>
      </c>
      <c r="M1" s="36" t="s">
        <v>179</v>
      </c>
      <c r="N1" s="36" t="s">
        <v>19</v>
      </c>
      <c r="O1" s="36" t="s">
        <v>20</v>
      </c>
      <c r="P1" s="36" t="s">
        <v>166</v>
      </c>
      <c r="Q1" s="36" t="s">
        <v>161</v>
      </c>
      <c r="R1" s="36" t="s">
        <v>172</v>
      </c>
      <c r="S1" s="36" t="s">
        <v>21</v>
      </c>
      <c r="T1" s="36" t="s">
        <v>22</v>
      </c>
      <c r="U1" s="36" t="s">
        <v>23</v>
      </c>
      <c r="V1" s="36" t="s">
        <v>24</v>
      </c>
      <c r="W1" s="36" t="s">
        <v>185</v>
      </c>
      <c r="X1" s="36" t="s">
        <v>186</v>
      </c>
      <c r="Y1" s="36" t="s">
        <v>146</v>
      </c>
      <c r="Z1" s="36" t="s">
        <v>25</v>
      </c>
      <c r="AA1" s="36" t="s">
        <v>26</v>
      </c>
      <c r="AB1" s="36" t="s">
        <v>157</v>
      </c>
      <c r="AC1" s="36" t="s">
        <v>158</v>
      </c>
      <c r="AD1" s="36" t="s">
        <v>27</v>
      </c>
      <c r="AE1" s="36" t="s">
        <v>145</v>
      </c>
      <c r="AF1" s="159" t="s">
        <v>55</v>
      </c>
      <c r="AG1" s="160"/>
    </row>
    <row r="2" spans="1:33" x14ac:dyDescent="0.3">
      <c r="A2" t="s">
        <v>29</v>
      </c>
      <c r="B2" s="110">
        <v>8.3000000000000007</v>
      </c>
      <c r="C2" s="110">
        <v>2.8</v>
      </c>
      <c r="D2" s="110">
        <v>1.545822598</v>
      </c>
      <c r="E2" s="110"/>
      <c r="F2" s="110">
        <v>1.545822598</v>
      </c>
      <c r="G2" s="110"/>
      <c r="H2" s="110">
        <v>0.4168</v>
      </c>
      <c r="I2" s="110">
        <v>0.4168</v>
      </c>
      <c r="J2" s="126">
        <v>3.8816439938</v>
      </c>
      <c r="K2" s="127">
        <v>13.781241224</v>
      </c>
      <c r="L2" s="127"/>
      <c r="M2" s="127">
        <v>23.808794239000001</v>
      </c>
      <c r="N2" s="110">
        <v>7.6135636599999996</v>
      </c>
      <c r="O2" s="110">
        <v>6.6538707610000003</v>
      </c>
      <c r="P2" s="110">
        <v>8.5129505523999995</v>
      </c>
      <c r="Q2" s="109">
        <v>29.094827586206893</v>
      </c>
      <c r="R2" s="109">
        <v>12.627986348122866</v>
      </c>
      <c r="S2" s="110">
        <v>24.576323760000001</v>
      </c>
      <c r="T2" s="110">
        <v>17.859064464999999</v>
      </c>
      <c r="U2" s="110">
        <v>3.82074186</v>
      </c>
      <c r="V2" s="110">
        <v>3.6588780299999999</v>
      </c>
      <c r="W2" s="110">
        <v>8.9</v>
      </c>
      <c r="X2" s="110">
        <v>15.6</v>
      </c>
      <c r="Y2" s="127">
        <v>9.0277150853000006</v>
      </c>
      <c r="Z2" s="110">
        <v>9.5163426960000006</v>
      </c>
      <c r="AA2" s="110">
        <v>746.26865671600001</v>
      </c>
      <c r="AB2" s="110">
        <v>0.59821622797476615</v>
      </c>
      <c r="AC2" s="110">
        <v>0.24472482053513164</v>
      </c>
      <c r="AD2" s="110">
        <v>6.6934404279999997</v>
      </c>
      <c r="AE2" s="110">
        <v>13.1</v>
      </c>
      <c r="AF2" s="161" t="s">
        <v>60</v>
      </c>
      <c r="AG2" s="128"/>
    </row>
    <row r="3" spans="1:33" x14ac:dyDescent="0.3">
      <c r="A3" t="s">
        <v>30</v>
      </c>
      <c r="B3" s="110">
        <v>12.3</v>
      </c>
      <c r="C3" s="110">
        <v>3.6</v>
      </c>
      <c r="D3" s="110">
        <v>0.28818443799999999</v>
      </c>
      <c r="E3" s="110"/>
      <c r="F3" s="110">
        <v>0.28818443799999999</v>
      </c>
      <c r="G3" s="110"/>
      <c r="H3" s="110">
        <v>0.45350000000000001</v>
      </c>
      <c r="I3" s="110">
        <v>0.45350000000000001</v>
      </c>
      <c r="J3" s="126">
        <v>4.2147782446999997</v>
      </c>
      <c r="K3" s="127">
        <v>13.799319046999999</v>
      </c>
      <c r="L3" s="127"/>
      <c r="M3" s="127">
        <v>41.291072986000003</v>
      </c>
      <c r="N3" s="110">
        <v>9.4842916420000005</v>
      </c>
      <c r="O3" s="110">
        <v>8.4715639809999992</v>
      </c>
      <c r="P3" s="110">
        <v>18.196569309000001</v>
      </c>
      <c r="Q3" s="109">
        <v>75.23510971786834</v>
      </c>
      <c r="R3" s="109">
        <v>27.062706270627064</v>
      </c>
      <c r="S3" s="110">
        <v>19.69284128</v>
      </c>
      <c r="T3" s="110">
        <v>13.920799692999999</v>
      </c>
      <c r="U3" s="110">
        <v>2.8722203400000001</v>
      </c>
      <c r="V3" s="110">
        <v>3.4148235800000002</v>
      </c>
      <c r="W3" s="110">
        <v>11.4</v>
      </c>
      <c r="X3" s="110">
        <v>17.599999999999998</v>
      </c>
      <c r="Y3" s="127">
        <v>15.725888512999999</v>
      </c>
      <c r="Z3" s="110">
        <v>17.657657658000002</v>
      </c>
      <c r="AA3" s="110">
        <v>1123.433674204</v>
      </c>
      <c r="AB3" s="110">
        <v>1.9104343428667752</v>
      </c>
      <c r="AC3" s="110">
        <v>1.3204472663932123</v>
      </c>
      <c r="AD3" s="110">
        <v>9.9663110610000007</v>
      </c>
      <c r="AE3" s="110">
        <v>14.3</v>
      </c>
    </row>
    <row r="4" spans="1:33" x14ac:dyDescent="0.3">
      <c r="A4" t="s">
        <v>31</v>
      </c>
      <c r="B4" s="110">
        <v>15</v>
      </c>
      <c r="C4" s="110">
        <v>3.7</v>
      </c>
      <c r="D4" s="110">
        <v>2.6734926049999999</v>
      </c>
      <c r="E4" s="110"/>
      <c r="F4" s="110">
        <v>2.6734926049999999</v>
      </c>
      <c r="G4" s="110"/>
      <c r="H4" s="110">
        <v>0.42380000000000001</v>
      </c>
      <c r="I4" s="110">
        <v>0.42380000000000001</v>
      </c>
      <c r="J4" s="126">
        <v>4.1343150379000004</v>
      </c>
      <c r="K4" s="127">
        <v>13.807210432</v>
      </c>
      <c r="L4" s="127"/>
      <c r="M4" s="127">
        <v>27.690752906</v>
      </c>
      <c r="N4" s="110">
        <v>7.9409697819999998</v>
      </c>
      <c r="O4" s="110">
        <v>5.8286516849999996</v>
      </c>
      <c r="P4" s="110">
        <v>16.457461645999999</v>
      </c>
      <c r="Q4" s="109">
        <v>54.545454545454547</v>
      </c>
      <c r="R4" s="109">
        <v>16.399999999999999</v>
      </c>
      <c r="S4" s="110">
        <v>22.520105390000001</v>
      </c>
      <c r="T4" s="110">
        <v>16.604995962</v>
      </c>
      <c r="U4" s="110">
        <v>3.5169614999999999</v>
      </c>
      <c r="V4" s="110">
        <v>3.3853571699999998</v>
      </c>
      <c r="W4" s="110">
        <v>12.5</v>
      </c>
      <c r="X4" s="110">
        <v>19.7</v>
      </c>
      <c r="Y4" s="127">
        <v>18.624626138</v>
      </c>
      <c r="Z4" s="110">
        <v>18.611029483999999</v>
      </c>
      <c r="AA4" s="110">
        <v>285.13921502900001</v>
      </c>
      <c r="AB4" s="110">
        <v>1.3923882774167882</v>
      </c>
      <c r="AC4" s="110">
        <v>0.82880254608142157</v>
      </c>
      <c r="AD4" s="110">
        <v>11.893434824</v>
      </c>
      <c r="AE4" s="110">
        <v>14.1</v>
      </c>
    </row>
    <row r="5" spans="1:33" x14ac:dyDescent="0.3">
      <c r="A5" t="s">
        <v>32</v>
      </c>
      <c r="B5" s="110">
        <v>10.8</v>
      </c>
      <c r="C5" s="110">
        <v>2.2999999999999998</v>
      </c>
      <c r="D5" s="110">
        <v>1.5622361090000001</v>
      </c>
      <c r="E5" s="110"/>
      <c r="F5" s="110">
        <v>1.5622361090000001</v>
      </c>
      <c r="G5" s="110">
        <v>0.46960000000000002</v>
      </c>
      <c r="H5" s="110">
        <v>0.4536</v>
      </c>
      <c r="I5" s="110">
        <v>0.46960000000000002</v>
      </c>
      <c r="J5" s="126">
        <v>4.4912603496000001</v>
      </c>
      <c r="K5" s="127">
        <v>16.681846734000001</v>
      </c>
      <c r="L5" s="127"/>
      <c r="M5" s="127">
        <v>27.104010877</v>
      </c>
      <c r="N5" s="110">
        <v>7.4671137480000001</v>
      </c>
      <c r="O5" s="110">
        <v>6.5273477809999996</v>
      </c>
      <c r="P5" s="110">
        <v>5.9581686907</v>
      </c>
      <c r="Q5" s="109">
        <v>35.535307517084284</v>
      </c>
      <c r="R5" s="109">
        <v>10.217391304347826</v>
      </c>
      <c r="S5" s="110">
        <v>24.576323760000001</v>
      </c>
      <c r="T5" s="110">
        <v>17.859064464999999</v>
      </c>
      <c r="U5" s="110">
        <v>3.82074186</v>
      </c>
      <c r="V5" s="110">
        <v>3.6588780299999999</v>
      </c>
      <c r="W5" s="110">
        <v>10.4</v>
      </c>
      <c r="X5" s="110">
        <v>23.400000000000002</v>
      </c>
      <c r="Y5" s="127">
        <v>18.957931937000001</v>
      </c>
      <c r="Z5" s="110">
        <v>22.794644400999999</v>
      </c>
      <c r="AA5" s="110">
        <v>1008.8699302589999</v>
      </c>
      <c r="AB5" s="110">
        <v>0.9853915699751189</v>
      </c>
      <c r="AC5" s="110">
        <v>0.56044145542334889</v>
      </c>
      <c r="AD5" s="110">
        <v>4.1254948929999999</v>
      </c>
      <c r="AE5" s="110">
        <v>7.4</v>
      </c>
    </row>
    <row r="6" spans="1:33" x14ac:dyDescent="0.3">
      <c r="A6" t="s">
        <v>33</v>
      </c>
      <c r="B6" s="110">
        <v>14.6</v>
      </c>
      <c r="C6" s="110">
        <v>4.7</v>
      </c>
      <c r="D6" s="110">
        <v>0</v>
      </c>
      <c r="E6" s="110"/>
      <c r="F6" s="110">
        <v>0</v>
      </c>
      <c r="G6" s="110"/>
      <c r="H6" s="110">
        <v>0.42880000000000001</v>
      </c>
      <c r="I6" s="110">
        <v>0.42880000000000001</v>
      </c>
      <c r="J6" s="126">
        <v>4.4466833614999999</v>
      </c>
      <c r="K6" s="127">
        <v>15.352539803000001</v>
      </c>
      <c r="L6" s="127"/>
      <c r="M6" s="127">
        <v>35.213830754999996</v>
      </c>
      <c r="N6" s="110">
        <v>8.5271317829999997</v>
      </c>
      <c r="O6" s="110">
        <v>5.4263565890000001</v>
      </c>
      <c r="P6" s="110">
        <v>16.423357664000001</v>
      </c>
      <c r="Q6" s="109">
        <v>65.78947368421052</v>
      </c>
      <c r="R6" s="109">
        <v>26.315789473684209</v>
      </c>
      <c r="S6" s="110">
        <v>22.520105390000001</v>
      </c>
      <c r="T6" s="110">
        <v>16.604995962</v>
      </c>
      <c r="U6" s="110">
        <v>3.5169614999999999</v>
      </c>
      <c r="V6" s="110">
        <v>3.3853571699999998</v>
      </c>
      <c r="W6" s="110">
        <v>15.5</v>
      </c>
      <c r="X6" s="110">
        <v>26.3</v>
      </c>
      <c r="Y6" s="127"/>
      <c r="Z6" s="110">
        <v>3.1040679629999999</v>
      </c>
      <c r="AA6" s="110">
        <v>0</v>
      </c>
      <c r="AB6" s="110">
        <v>0.8025682182985554</v>
      </c>
      <c r="AC6" s="110">
        <v>0.8025682182985554</v>
      </c>
      <c r="AD6" s="110"/>
      <c r="AE6" s="110">
        <v>11.5</v>
      </c>
    </row>
    <row r="7" spans="1:33" x14ac:dyDescent="0.3">
      <c r="A7" t="s">
        <v>34</v>
      </c>
      <c r="B7" s="110">
        <v>8.9</v>
      </c>
      <c r="C7" s="110">
        <v>3.1</v>
      </c>
      <c r="D7" s="110">
        <v>7.5538160469999998</v>
      </c>
      <c r="E7" s="110"/>
      <c r="F7" s="110">
        <v>7.5538160469999998</v>
      </c>
      <c r="G7" s="110"/>
      <c r="H7" s="110">
        <v>0.42459999999999998</v>
      </c>
      <c r="I7" s="110">
        <v>0.42459999999999998</v>
      </c>
      <c r="J7" s="126">
        <v>4.1080149813000002</v>
      </c>
      <c r="K7" s="127">
        <v>13.460800964000001</v>
      </c>
      <c r="L7" s="127"/>
      <c r="M7" s="127">
        <v>27.456100854999999</v>
      </c>
      <c r="N7" s="110">
        <v>7.0979020979999996</v>
      </c>
      <c r="O7" s="110">
        <v>6.4921465969999996</v>
      </c>
      <c r="P7" s="110">
        <v>23.556016206999999</v>
      </c>
      <c r="Q7" s="109">
        <v>58.82352941176471</v>
      </c>
      <c r="R7" s="109">
        <v>16.487455197132615</v>
      </c>
      <c r="S7" s="110">
        <v>24.576323760000001</v>
      </c>
      <c r="T7" s="110">
        <v>17.859064464999999</v>
      </c>
      <c r="U7" s="110">
        <v>3.82074186</v>
      </c>
      <c r="V7" s="110">
        <v>3.6588780299999999</v>
      </c>
      <c r="W7" s="110">
        <v>11.1</v>
      </c>
      <c r="X7" s="110">
        <v>29.799999999999997</v>
      </c>
      <c r="Y7" s="127">
        <v>22.488908879</v>
      </c>
      <c r="Z7" s="110">
        <v>17.265009717000002</v>
      </c>
      <c r="AA7" s="110">
        <v>716.84587813600001</v>
      </c>
      <c r="AB7" s="110">
        <v>1.9581845996940335</v>
      </c>
      <c r="AC7" s="110">
        <v>0.83630800611932687</v>
      </c>
      <c r="AD7" s="110">
        <v>10.800283286000001</v>
      </c>
      <c r="AE7" s="110">
        <v>23.7</v>
      </c>
    </row>
    <row r="8" spans="1:33" x14ac:dyDescent="0.3">
      <c r="A8" t="s">
        <v>35</v>
      </c>
      <c r="B8" s="110">
        <v>8.1999999999999993</v>
      </c>
      <c r="C8" s="110">
        <v>3.5</v>
      </c>
      <c r="D8" s="110">
        <v>1.6666666670000001</v>
      </c>
      <c r="E8" s="110"/>
      <c r="F8" s="110">
        <v>1.6666666670000001</v>
      </c>
      <c r="G8" s="110"/>
      <c r="H8" s="110">
        <v>0.44869999999999999</v>
      </c>
      <c r="I8" s="110">
        <v>0.44869999999999999</v>
      </c>
      <c r="J8" s="126">
        <v>3.5460627895000001</v>
      </c>
      <c r="K8" s="127">
        <v>17.292971468000001</v>
      </c>
      <c r="L8" s="127"/>
      <c r="M8" s="127">
        <v>32.510288066000001</v>
      </c>
      <c r="N8" s="110">
        <v>5.5172413789999997</v>
      </c>
      <c r="O8" s="110">
        <v>3.8062283739999998</v>
      </c>
      <c r="P8" s="110">
        <v>14.972419228</v>
      </c>
      <c r="Q8" s="109">
        <v>78.651685393258433</v>
      </c>
      <c r="R8" s="109">
        <v>23.611111111111111</v>
      </c>
      <c r="S8" s="110">
        <v>24.576323760000001</v>
      </c>
      <c r="T8" s="110">
        <v>17.859064464999999</v>
      </c>
      <c r="U8" s="110">
        <v>3.82074186</v>
      </c>
      <c r="V8" s="110">
        <v>3.6588780299999999</v>
      </c>
      <c r="W8" s="110">
        <v>8.1999999999999993</v>
      </c>
      <c r="X8" s="110">
        <v>18.8</v>
      </c>
      <c r="Y8" s="127"/>
      <c r="Z8" s="110">
        <v>6.5914750260000003</v>
      </c>
      <c r="AA8" s="110">
        <v>76.628352489999997</v>
      </c>
      <c r="AB8" s="110">
        <v>0.5715918833952558</v>
      </c>
      <c r="AC8" s="110">
        <v>0.42869391254644185</v>
      </c>
      <c r="AD8" s="110"/>
      <c r="AE8" s="110">
        <v>19.2</v>
      </c>
    </row>
    <row r="9" spans="1:33" x14ac:dyDescent="0.3">
      <c r="A9" t="s">
        <v>36</v>
      </c>
      <c r="B9" s="110">
        <v>11.8</v>
      </c>
      <c r="C9" s="110">
        <v>4</v>
      </c>
      <c r="D9" s="110">
        <v>5.3229240600000001</v>
      </c>
      <c r="E9" s="110"/>
      <c r="F9" s="110">
        <v>5.3229240600000001</v>
      </c>
      <c r="G9" s="110"/>
      <c r="H9" s="110">
        <v>0.46929999999999999</v>
      </c>
      <c r="I9" s="110">
        <v>0.46929999999999999</v>
      </c>
      <c r="J9" s="126">
        <v>4.8341898221999999</v>
      </c>
      <c r="K9" s="127">
        <v>18.204740292</v>
      </c>
      <c r="L9" s="127"/>
      <c r="M9" s="127">
        <v>32.737198794999998</v>
      </c>
      <c r="N9" s="110">
        <v>7.1316614420000004</v>
      </c>
      <c r="O9" s="110">
        <v>6.4364207220000003</v>
      </c>
      <c r="P9" s="110">
        <v>15.435310441</v>
      </c>
      <c r="Q9" s="109">
        <v>44.016506189821179</v>
      </c>
      <c r="R9" s="109">
        <v>18.779342723004696</v>
      </c>
      <c r="S9" s="110">
        <v>22.520105390000001</v>
      </c>
      <c r="T9" s="110">
        <v>16.604995962</v>
      </c>
      <c r="U9" s="110">
        <v>3.5169614999999999</v>
      </c>
      <c r="V9" s="110">
        <v>3.3853571699999998</v>
      </c>
      <c r="W9" s="110">
        <v>11</v>
      </c>
      <c r="X9" s="110">
        <v>22.6</v>
      </c>
      <c r="Y9" s="127"/>
      <c r="Z9" s="110">
        <v>7.5446358030000003</v>
      </c>
      <c r="AA9" s="110">
        <v>454.63155900700002</v>
      </c>
      <c r="AB9" s="110">
        <v>1.2629750957098316</v>
      </c>
      <c r="AC9" s="110">
        <v>0.59201957611398348</v>
      </c>
      <c r="AD9" s="110">
        <v>7.0988230899999998</v>
      </c>
      <c r="AE9" s="110">
        <v>7</v>
      </c>
    </row>
    <row r="10" spans="1:33" x14ac:dyDescent="0.3">
      <c r="A10" t="s">
        <v>37</v>
      </c>
      <c r="B10" s="110">
        <v>10.4</v>
      </c>
      <c r="C10" s="110">
        <v>3.1</v>
      </c>
      <c r="D10" s="110">
        <v>0</v>
      </c>
      <c r="E10" s="110"/>
      <c r="F10" s="110">
        <v>0</v>
      </c>
      <c r="G10" s="110"/>
      <c r="H10" s="110">
        <v>0.40510000000000002</v>
      </c>
      <c r="I10" s="110">
        <v>0.40510000000000002</v>
      </c>
      <c r="J10" s="126">
        <v>4.0118703630999999</v>
      </c>
      <c r="K10" s="127">
        <v>14.742790659000001</v>
      </c>
      <c r="L10" s="127"/>
      <c r="M10" s="127">
        <v>31.432775427999999</v>
      </c>
      <c r="N10" s="110">
        <v>7.4716981130000004</v>
      </c>
      <c r="O10" s="110">
        <v>7.7677224740000002</v>
      </c>
      <c r="P10" s="110">
        <v>14.495140833000001</v>
      </c>
      <c r="Q10" s="109">
        <v>34.974093264248701</v>
      </c>
      <c r="R10" s="109">
        <v>18.951612903225808</v>
      </c>
      <c r="S10" s="110">
        <v>19.82904688</v>
      </c>
      <c r="T10" s="110">
        <v>14.460262237</v>
      </c>
      <c r="U10" s="110">
        <v>2.9996250500000001</v>
      </c>
      <c r="V10" s="110">
        <v>3.3211432799999998</v>
      </c>
      <c r="W10" s="110">
        <v>10.199999999999999</v>
      </c>
      <c r="X10" s="110">
        <v>26.8</v>
      </c>
      <c r="Y10" s="127">
        <v>17.282698866</v>
      </c>
      <c r="Z10" s="110">
        <v>3.0187369880000001</v>
      </c>
      <c r="AA10" s="110">
        <v>128.41680425600001</v>
      </c>
      <c r="AB10" s="110">
        <v>0.72478774073307095</v>
      </c>
      <c r="AC10" s="110">
        <v>0.1380548077586802</v>
      </c>
      <c r="AD10" s="110"/>
      <c r="AE10" s="110">
        <v>13.4</v>
      </c>
    </row>
    <row r="11" spans="1:33" x14ac:dyDescent="0.3">
      <c r="A11" t="s">
        <v>38</v>
      </c>
      <c r="B11" s="110">
        <v>15.2</v>
      </c>
      <c r="C11" s="110">
        <v>5.0999999999999996</v>
      </c>
      <c r="D11" s="110">
        <v>3.5596026489999999</v>
      </c>
      <c r="E11" s="110"/>
      <c r="F11" s="110">
        <v>3.5596026489999999</v>
      </c>
      <c r="G11" s="110"/>
      <c r="H11" s="110">
        <v>0.43809999999999999</v>
      </c>
      <c r="I11" s="110">
        <v>0.43809999999999999</v>
      </c>
      <c r="J11" s="126">
        <v>4.4586427656999996</v>
      </c>
      <c r="K11" s="127">
        <v>17.216216215999999</v>
      </c>
      <c r="L11" s="127"/>
      <c r="M11" s="127">
        <v>36.201329534999999</v>
      </c>
      <c r="N11" s="110">
        <v>9.3292212800000005</v>
      </c>
      <c r="O11" s="110">
        <v>7.32459522</v>
      </c>
      <c r="P11" s="110">
        <v>27.282648236</v>
      </c>
      <c r="Q11" s="109">
        <v>63.087248322147659</v>
      </c>
      <c r="R11" s="109">
        <v>21.825396825396826</v>
      </c>
      <c r="S11" s="110">
        <v>22.520105390000001</v>
      </c>
      <c r="T11" s="110">
        <v>16.604995962</v>
      </c>
      <c r="U11" s="110">
        <v>3.5169614999999999</v>
      </c>
      <c r="V11" s="110">
        <v>3.3853571699999998</v>
      </c>
      <c r="W11" s="110">
        <v>12.2</v>
      </c>
      <c r="X11" s="110">
        <v>30.4</v>
      </c>
      <c r="Y11" s="127">
        <v>22.276124943999999</v>
      </c>
      <c r="Z11" s="110">
        <v>13.182255795</v>
      </c>
      <c r="AA11" s="110">
        <v>190.87612139699999</v>
      </c>
      <c r="AB11" s="110">
        <v>2.1608732908609962</v>
      </c>
      <c r="AC11" s="110">
        <v>1.4902574419731009</v>
      </c>
      <c r="AD11" s="110">
        <v>7.2992700729999997</v>
      </c>
      <c r="AE11" s="110">
        <v>13</v>
      </c>
    </row>
    <row r="12" spans="1:33" x14ac:dyDescent="0.3">
      <c r="A12" t="s">
        <v>39</v>
      </c>
      <c r="B12" s="110">
        <v>10.8</v>
      </c>
      <c r="C12" s="110">
        <v>3.5</v>
      </c>
      <c r="D12" s="110">
        <v>2.6122688580000002</v>
      </c>
      <c r="E12" s="110"/>
      <c r="F12" s="110">
        <v>2.6122688580000002</v>
      </c>
      <c r="G12" s="110"/>
      <c r="H12" s="110">
        <v>0.42859999999999998</v>
      </c>
      <c r="I12" s="110">
        <v>0.42859999999999998</v>
      </c>
      <c r="J12" s="126">
        <v>4.3298269581</v>
      </c>
      <c r="K12" s="127">
        <v>15.364657233999999</v>
      </c>
      <c r="L12" s="127"/>
      <c r="M12" s="127">
        <v>28.663672093999999</v>
      </c>
      <c r="N12" s="110">
        <v>6.7351598170000004</v>
      </c>
      <c r="O12" s="110">
        <v>5.933815139</v>
      </c>
      <c r="P12" s="110">
        <v>16.807334108999999</v>
      </c>
      <c r="Q12" s="109">
        <v>81.978319783197833</v>
      </c>
      <c r="R12" s="109">
        <v>21.775898520084567</v>
      </c>
      <c r="S12" s="110">
        <v>19.69284128</v>
      </c>
      <c r="T12" s="110">
        <v>13.920799692999999</v>
      </c>
      <c r="U12" s="110">
        <v>2.8722203400000001</v>
      </c>
      <c r="V12" s="110">
        <v>3.4148235800000002</v>
      </c>
      <c r="W12" s="110">
        <v>10.4</v>
      </c>
      <c r="X12" s="110">
        <v>26</v>
      </c>
      <c r="Y12" s="127">
        <v>20.770996952000001</v>
      </c>
      <c r="Z12" s="110">
        <v>14.350593439000001</v>
      </c>
      <c r="AA12" s="110">
        <v>439.29339190600001</v>
      </c>
      <c r="AB12" s="110">
        <v>1.1000727740450522</v>
      </c>
      <c r="AC12" s="110">
        <v>0.89698241575981186</v>
      </c>
      <c r="AD12" s="110">
        <v>5.1804053440000004</v>
      </c>
      <c r="AE12" s="110">
        <v>16.5</v>
      </c>
    </row>
    <row r="13" spans="1:33" x14ac:dyDescent="0.3">
      <c r="A13" t="s">
        <v>40</v>
      </c>
      <c r="B13" s="110">
        <v>9.4</v>
      </c>
      <c r="C13" s="110">
        <v>3</v>
      </c>
      <c r="D13" s="110">
        <v>4.7588005219999996</v>
      </c>
      <c r="E13" s="110"/>
      <c r="F13" s="110">
        <v>4.7588005219999996</v>
      </c>
      <c r="G13" s="110"/>
      <c r="H13" s="110">
        <v>0.42709999999999998</v>
      </c>
      <c r="I13" s="110">
        <v>0.42709999999999998</v>
      </c>
      <c r="J13" s="126">
        <v>4.5570980002999999</v>
      </c>
      <c r="K13" s="127">
        <v>14.309470358</v>
      </c>
      <c r="L13" s="127"/>
      <c r="M13" s="127">
        <v>37.584190004</v>
      </c>
      <c r="N13" s="110">
        <v>8.1543501999999997</v>
      </c>
      <c r="O13" s="110">
        <v>7.1350564250000001</v>
      </c>
      <c r="P13" s="110">
        <v>14.361613814</v>
      </c>
      <c r="Q13" s="109">
        <v>49.523809523809518</v>
      </c>
      <c r="R13" s="109">
        <v>17.647058823529413</v>
      </c>
      <c r="S13" s="110">
        <v>22.520105390000001</v>
      </c>
      <c r="T13" s="110">
        <v>16.604995962</v>
      </c>
      <c r="U13" s="110">
        <v>3.5169614999999999</v>
      </c>
      <c r="V13" s="110">
        <v>3.3853571699999998</v>
      </c>
      <c r="W13" s="110">
        <v>10.8</v>
      </c>
      <c r="X13" s="110">
        <v>26.1</v>
      </c>
      <c r="Y13" s="127">
        <v>17.103177769999999</v>
      </c>
      <c r="Z13" s="110">
        <v>18.805119934</v>
      </c>
      <c r="AA13" s="110">
        <v>611.59368906199995</v>
      </c>
      <c r="AB13" s="110">
        <v>1.0464916795333676</v>
      </c>
      <c r="AC13" s="110">
        <v>0.46320123520329387</v>
      </c>
      <c r="AD13" s="110">
        <v>6.2990767109999997</v>
      </c>
      <c r="AE13" s="110">
        <v>12.5</v>
      </c>
    </row>
    <row r="14" spans="1:33" x14ac:dyDescent="0.3">
      <c r="A14" t="s">
        <v>41</v>
      </c>
      <c r="B14" s="110">
        <v>11.6</v>
      </c>
      <c r="C14" s="110">
        <v>3.1</v>
      </c>
      <c r="D14" s="110">
        <v>3.4302048589999998</v>
      </c>
      <c r="E14" s="110"/>
      <c r="F14" s="110">
        <v>3.4302048589999998</v>
      </c>
      <c r="G14" s="110"/>
      <c r="H14" s="110">
        <v>0.44640000000000002</v>
      </c>
      <c r="I14" s="110">
        <v>0.44640000000000002</v>
      </c>
      <c r="J14" s="126">
        <v>4.5318801343999997</v>
      </c>
      <c r="K14" s="127">
        <v>17.779695759999999</v>
      </c>
      <c r="L14" s="127"/>
      <c r="M14" s="127">
        <v>35.368043088</v>
      </c>
      <c r="N14" s="110">
        <v>7.4131674439999999</v>
      </c>
      <c r="O14" s="110">
        <v>7.0947695489999996</v>
      </c>
      <c r="P14" s="110">
        <v>21.757026931999999</v>
      </c>
      <c r="Q14" s="109">
        <v>46.800382043935052</v>
      </c>
      <c r="R14" s="109">
        <v>19.934640522875817</v>
      </c>
      <c r="S14" s="110">
        <v>19.82904688</v>
      </c>
      <c r="T14" s="110">
        <v>14.460262237</v>
      </c>
      <c r="U14" s="110">
        <v>2.9996250500000001</v>
      </c>
      <c r="V14" s="110">
        <v>3.3211432799999998</v>
      </c>
      <c r="W14" s="110">
        <v>12</v>
      </c>
      <c r="X14" s="110">
        <v>28.000000000000004</v>
      </c>
      <c r="Y14" s="127">
        <v>23.956723338</v>
      </c>
      <c r="Z14" s="110">
        <v>21.550322789999999</v>
      </c>
      <c r="AA14" s="110">
        <v>392.55413448100001</v>
      </c>
      <c r="AB14" s="110">
        <v>1.982784762882269</v>
      </c>
      <c r="AC14" s="110">
        <v>0.37323007301313305</v>
      </c>
      <c r="AD14" s="110">
        <v>7.3072707340000003</v>
      </c>
      <c r="AE14" s="110">
        <v>19.2</v>
      </c>
    </row>
    <row r="15" spans="1:33" x14ac:dyDescent="0.3">
      <c r="A15" t="s">
        <v>42</v>
      </c>
      <c r="B15" s="110">
        <v>9.9</v>
      </c>
      <c r="C15" s="110">
        <v>2.6</v>
      </c>
      <c r="D15" s="110">
        <v>3.8139145010000002</v>
      </c>
      <c r="E15" s="110"/>
      <c r="F15" s="110">
        <v>3.8139145010000002</v>
      </c>
      <c r="G15" s="110"/>
      <c r="H15" s="110">
        <v>0.46689999999999998</v>
      </c>
      <c r="I15" s="110">
        <v>0.46689999999999998</v>
      </c>
      <c r="J15" s="126">
        <v>4.5382649854999997</v>
      </c>
      <c r="K15" s="127">
        <v>14.922827663</v>
      </c>
      <c r="L15" s="127"/>
      <c r="M15" s="127">
        <v>30.358713713</v>
      </c>
      <c r="N15" s="110">
        <v>7.9148936169999997</v>
      </c>
      <c r="O15" s="110">
        <v>7.7086882450000003</v>
      </c>
      <c r="P15" s="110">
        <v>15.752569398</v>
      </c>
      <c r="Q15" s="109">
        <v>57.184750733137832</v>
      </c>
      <c r="R15" s="109">
        <v>17.12962962962963</v>
      </c>
      <c r="S15" s="110">
        <v>19.82904688</v>
      </c>
      <c r="T15" s="110">
        <v>14.460262237</v>
      </c>
      <c r="U15" s="110">
        <v>2.9996250500000001</v>
      </c>
      <c r="V15" s="110">
        <v>3.3211432799999998</v>
      </c>
      <c r="W15" s="110">
        <v>9.6</v>
      </c>
      <c r="X15" s="110">
        <v>28.9</v>
      </c>
      <c r="Y15" s="127">
        <v>25.851755214000001</v>
      </c>
      <c r="Z15" s="110">
        <v>10.590124303</v>
      </c>
      <c r="AA15" s="110">
        <v>421.07324715999999</v>
      </c>
      <c r="AB15" s="110">
        <v>1.4156079854809438</v>
      </c>
      <c r="AC15" s="110">
        <v>0.59891107078039929</v>
      </c>
      <c r="AD15" s="110">
        <v>11.052882325000001</v>
      </c>
      <c r="AE15" s="110">
        <v>16.5</v>
      </c>
    </row>
    <row r="16" spans="1:33" x14ac:dyDescent="0.3">
      <c r="B16" s="110"/>
      <c r="C16" s="110"/>
      <c r="D16" s="110"/>
      <c r="E16" s="110"/>
      <c r="F16" s="110"/>
      <c r="G16" s="110"/>
      <c r="H16" s="110"/>
      <c r="I16" s="110"/>
      <c r="J16" s="110"/>
      <c r="K16" s="110"/>
      <c r="L16" s="110" t="s">
        <v>183</v>
      </c>
      <c r="M16" s="110"/>
      <c r="N16" s="110"/>
      <c r="O16" s="110"/>
      <c r="P16" s="110"/>
      <c r="Q16" s="110"/>
      <c r="R16" s="110"/>
      <c r="S16" s="110"/>
      <c r="T16" s="110"/>
      <c r="U16" s="110"/>
      <c r="V16" s="110"/>
      <c r="W16" s="110"/>
      <c r="X16" s="110"/>
      <c r="Y16" s="110"/>
      <c r="Z16" s="110"/>
      <c r="AA16" s="110"/>
      <c r="AB16" s="110"/>
      <c r="AC16" s="110"/>
      <c r="AD16" s="110"/>
      <c r="AE16" s="110"/>
    </row>
    <row r="17" spans="2:31" x14ac:dyDescent="0.3">
      <c r="B17" s="110"/>
      <c r="C17" s="110"/>
      <c r="D17" s="110"/>
      <c r="E17" s="110"/>
      <c r="F17" s="110"/>
      <c r="G17" s="110"/>
      <c r="H17" s="110"/>
      <c r="I17" s="110"/>
      <c r="J17" s="110"/>
      <c r="K17" s="110"/>
      <c r="L17" s="110"/>
      <c r="M17" s="110"/>
      <c r="N17" s="110"/>
      <c r="O17" s="110"/>
      <c r="P17" s="110"/>
      <c r="Q17" s="110"/>
      <c r="R17" s="110"/>
      <c r="S17" s="110"/>
      <c r="T17" s="110"/>
      <c r="U17" s="110"/>
      <c r="V17" s="110"/>
      <c r="W17" s="181" t="s">
        <v>191</v>
      </c>
      <c r="X17" s="181"/>
      <c r="Y17" s="110"/>
      <c r="Z17" s="110"/>
      <c r="AA17" s="110"/>
      <c r="AB17" s="110"/>
      <c r="AC17" s="110"/>
      <c r="AD17" s="110"/>
      <c r="AE17" s="110"/>
    </row>
    <row r="18" spans="2:31" x14ac:dyDescent="0.3">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row>
    <row r="19" spans="2:31" x14ac:dyDescent="0.3">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row>
    <row r="20" spans="2:31" x14ac:dyDescent="0.3">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row>
    <row r="21" spans="2:31" x14ac:dyDescent="0.3">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row>
    <row r="22" spans="2:31" x14ac:dyDescent="0.3">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row>
    <row r="23" spans="2:31" x14ac:dyDescent="0.3">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row>
    <row r="24" spans="2:31" x14ac:dyDescent="0.3">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row>
    <row r="25" spans="2:31" x14ac:dyDescent="0.3">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row>
    <row r="26" spans="2:31" x14ac:dyDescent="0.3">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row>
    <row r="27" spans="2:31" x14ac:dyDescent="0.3">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row>
    <row r="28" spans="2:31" x14ac:dyDescent="0.3">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row>
    <row r="29" spans="2:31" x14ac:dyDescent="0.3">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row>
    <row r="30" spans="2:31" x14ac:dyDescent="0.3">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row>
    <row r="31" spans="2:31" x14ac:dyDescent="0.3">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row>
    <row r="32" spans="2:31" x14ac:dyDescent="0.3">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row>
    <row r="33" spans="2:31" x14ac:dyDescent="0.3">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row>
    <row r="34" spans="2:31" x14ac:dyDescent="0.3">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row>
    <row r="35" spans="2:31" x14ac:dyDescent="0.3">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row>
    <row r="36" spans="2:31" x14ac:dyDescent="0.3">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row>
    <row r="37" spans="2:31" x14ac:dyDescent="0.3">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row>
    <row r="38" spans="2:31" x14ac:dyDescent="0.3">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row>
    <row r="39" spans="2:31" x14ac:dyDescent="0.3">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row>
    <row r="40" spans="2:31" x14ac:dyDescent="0.3">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row>
    <row r="41" spans="2:31" x14ac:dyDescent="0.3">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row>
    <row r="42" spans="2:31" x14ac:dyDescent="0.3">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row>
    <row r="43" spans="2:31" x14ac:dyDescent="0.3">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row>
    <row r="44" spans="2:31" x14ac:dyDescent="0.3">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row>
    <row r="45" spans="2:31" x14ac:dyDescent="0.3">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row>
    <row r="46" spans="2:31" x14ac:dyDescent="0.3">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row>
    <row r="47" spans="2:31" x14ac:dyDescent="0.3">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row>
    <row r="48" spans="2:31" x14ac:dyDescent="0.3">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row>
    <row r="49" spans="2:31" x14ac:dyDescent="0.3">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row>
    <row r="50" spans="2:31" x14ac:dyDescent="0.3">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row>
    <row r="51" spans="2:31" x14ac:dyDescent="0.3">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row>
    <row r="52" spans="2:31" x14ac:dyDescent="0.3">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row>
    <row r="53" spans="2:31" x14ac:dyDescent="0.3">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row>
    <row r="54" spans="2:31" x14ac:dyDescent="0.3">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row>
    <row r="55" spans="2:31" x14ac:dyDescent="0.3">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row>
    <row r="56" spans="2:31" x14ac:dyDescent="0.3">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row>
    <row r="57" spans="2:31" x14ac:dyDescent="0.3">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row>
    <row r="58" spans="2:31" x14ac:dyDescent="0.3">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row>
    <row r="59" spans="2:31" x14ac:dyDescent="0.3">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row>
    <row r="60" spans="2:31" x14ac:dyDescent="0.3">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row>
    <row r="61" spans="2:31" x14ac:dyDescent="0.3">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row>
    <row r="62" spans="2:31" x14ac:dyDescent="0.3">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row>
    <row r="63" spans="2:31" x14ac:dyDescent="0.3">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row>
    <row r="64" spans="2:31" x14ac:dyDescent="0.3">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row>
    <row r="65" spans="2:31" x14ac:dyDescent="0.3">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row>
    <row r="66" spans="2:31" x14ac:dyDescent="0.3">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row>
    <row r="67" spans="2:31" x14ac:dyDescent="0.3">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row>
    <row r="68" spans="2:31" x14ac:dyDescent="0.3">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row>
    <row r="69" spans="2:31" x14ac:dyDescent="0.3">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row>
    <row r="70" spans="2:31" x14ac:dyDescent="0.3">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row>
    <row r="71" spans="2:31" x14ac:dyDescent="0.3">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row>
    <row r="72" spans="2:31" x14ac:dyDescent="0.3">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row>
    <row r="73" spans="2:31" x14ac:dyDescent="0.3">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row>
    <row r="74" spans="2:31" x14ac:dyDescent="0.3">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row>
    <row r="75" spans="2:31" x14ac:dyDescent="0.3">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row>
    <row r="76" spans="2:31" x14ac:dyDescent="0.3">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row>
    <row r="77" spans="2:31" x14ac:dyDescent="0.3">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row>
    <row r="78" spans="2:31" x14ac:dyDescent="0.3">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row>
    <row r="79" spans="2:31" x14ac:dyDescent="0.3">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row>
    <row r="80" spans="2:31" x14ac:dyDescent="0.3">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row>
    <row r="81" spans="2:31" x14ac:dyDescent="0.3">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row>
    <row r="82" spans="2:31" x14ac:dyDescent="0.3">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row>
    <row r="83" spans="2:31" x14ac:dyDescent="0.3">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row>
    <row r="84" spans="2:31" x14ac:dyDescent="0.3">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row>
    <row r="85" spans="2:31" x14ac:dyDescent="0.3">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row>
    <row r="86" spans="2:31" x14ac:dyDescent="0.3">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row>
    <row r="87" spans="2:31" x14ac:dyDescent="0.3">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row>
    <row r="88" spans="2:31" x14ac:dyDescent="0.3">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row>
    <row r="89" spans="2:31" x14ac:dyDescent="0.3">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row>
    <row r="90" spans="2:31" x14ac:dyDescent="0.3">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row>
    <row r="91" spans="2:31" x14ac:dyDescent="0.3">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row>
    <row r="92" spans="2:31" x14ac:dyDescent="0.3">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row>
    <row r="93" spans="2:31" x14ac:dyDescent="0.3">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row>
    <row r="94" spans="2:31" x14ac:dyDescent="0.3">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row>
    <row r="95" spans="2:31" x14ac:dyDescent="0.3">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row>
    <row r="96" spans="2:31" x14ac:dyDescent="0.3">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row>
    <row r="97" spans="2:31" x14ac:dyDescent="0.3">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row>
    <row r="98" spans="2:31" x14ac:dyDescent="0.3">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row>
    <row r="99" spans="2:31" x14ac:dyDescent="0.3">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row>
    <row r="100" spans="2:31" x14ac:dyDescent="0.3">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row>
    <row r="101" spans="2:31" x14ac:dyDescent="0.3">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row>
    <row r="102" spans="2:31" x14ac:dyDescent="0.3">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row>
    <row r="103" spans="2:31" x14ac:dyDescent="0.3">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row>
    <row r="104" spans="2:31" x14ac:dyDescent="0.3">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row>
    <row r="105" spans="2:31" x14ac:dyDescent="0.3">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row>
    <row r="106" spans="2:31" x14ac:dyDescent="0.3">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row>
    <row r="107" spans="2:31" x14ac:dyDescent="0.3">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row>
    <row r="108" spans="2:31" x14ac:dyDescent="0.3">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row>
    <row r="109" spans="2:31" x14ac:dyDescent="0.3">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row>
    <row r="110" spans="2:31" x14ac:dyDescent="0.3">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row>
    <row r="111" spans="2:31" x14ac:dyDescent="0.3">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row>
    <row r="112" spans="2:31" x14ac:dyDescent="0.3">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row>
    <row r="113" spans="2:31" x14ac:dyDescent="0.3">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row>
    <row r="114" spans="2:31" x14ac:dyDescent="0.3">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row>
    <row r="115" spans="2:31" x14ac:dyDescent="0.3">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row>
    <row r="116" spans="2:31" x14ac:dyDescent="0.3">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row>
    <row r="117" spans="2:31" x14ac:dyDescent="0.3">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row>
    <row r="118" spans="2:31" x14ac:dyDescent="0.3">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row>
    <row r="119" spans="2:31" x14ac:dyDescent="0.3">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row>
    <row r="120" spans="2:31" x14ac:dyDescent="0.3">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row>
    <row r="121" spans="2:31" x14ac:dyDescent="0.3">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row>
    <row r="122" spans="2:31" x14ac:dyDescent="0.3">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row>
    <row r="123" spans="2:31" x14ac:dyDescent="0.3">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row>
    <row r="124" spans="2:31" x14ac:dyDescent="0.3">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row>
    <row r="125" spans="2:31" x14ac:dyDescent="0.3">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row>
    <row r="126" spans="2:31" x14ac:dyDescent="0.3">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row>
    <row r="127" spans="2:31" x14ac:dyDescent="0.3">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row>
    <row r="128" spans="2:31" x14ac:dyDescent="0.3">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row>
    <row r="129" spans="2:31" x14ac:dyDescent="0.3">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row>
    <row r="130" spans="2:31" x14ac:dyDescent="0.3">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row>
    <row r="131" spans="2:31" x14ac:dyDescent="0.3">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row>
    <row r="132" spans="2:31" x14ac:dyDescent="0.3">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row>
    <row r="133" spans="2:31" x14ac:dyDescent="0.3">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row>
    <row r="134" spans="2:31" x14ac:dyDescent="0.3">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row>
    <row r="135" spans="2:31" x14ac:dyDescent="0.3">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row>
    <row r="136" spans="2:31" x14ac:dyDescent="0.3">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row>
    <row r="137" spans="2:31" x14ac:dyDescent="0.3">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row>
    <row r="138" spans="2:31" x14ac:dyDescent="0.3">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row>
    <row r="139" spans="2:31" x14ac:dyDescent="0.3">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row>
    <row r="140" spans="2:31" x14ac:dyDescent="0.3">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row>
    <row r="141" spans="2:31" x14ac:dyDescent="0.3">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row>
    <row r="142" spans="2:31" x14ac:dyDescent="0.3">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row>
    <row r="143" spans="2:31" x14ac:dyDescent="0.3">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row>
    <row r="144" spans="2:31" x14ac:dyDescent="0.3">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row>
    <row r="145" spans="2:31" x14ac:dyDescent="0.3">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row>
    <row r="146" spans="2:31" x14ac:dyDescent="0.3">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row>
    <row r="147" spans="2:31" x14ac:dyDescent="0.3">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row>
    <row r="148" spans="2:31" x14ac:dyDescent="0.3">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row>
    <row r="149" spans="2:31" x14ac:dyDescent="0.3">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row>
    <row r="150" spans="2:31" x14ac:dyDescent="0.3">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row>
    <row r="151" spans="2:31" x14ac:dyDescent="0.3">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row>
    <row r="152" spans="2:31" x14ac:dyDescent="0.3">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row>
    <row r="153" spans="2:31" x14ac:dyDescent="0.3">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row>
    <row r="154" spans="2:31" x14ac:dyDescent="0.3">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row>
    <row r="155" spans="2:31" x14ac:dyDescent="0.3">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row>
    <row r="156" spans="2:31" x14ac:dyDescent="0.3">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row>
    <row r="157" spans="2:31" x14ac:dyDescent="0.3">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row>
    <row r="158" spans="2:31" x14ac:dyDescent="0.3">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row>
    <row r="159" spans="2:31" x14ac:dyDescent="0.3">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row>
    <row r="160" spans="2:31" x14ac:dyDescent="0.3">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row>
    <row r="161" spans="2:31" x14ac:dyDescent="0.3">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row>
    <row r="162" spans="2:31" x14ac:dyDescent="0.3">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row>
    <row r="163" spans="2:31" x14ac:dyDescent="0.3">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row>
    <row r="164" spans="2:31" x14ac:dyDescent="0.3">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row>
    <row r="165" spans="2:31" x14ac:dyDescent="0.3">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row>
    <row r="166" spans="2:31" x14ac:dyDescent="0.3">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row>
    <row r="167" spans="2:31" x14ac:dyDescent="0.3">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row>
    <row r="168" spans="2:31" x14ac:dyDescent="0.3">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row>
    <row r="169" spans="2:31" x14ac:dyDescent="0.3">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row>
    <row r="170" spans="2:31" x14ac:dyDescent="0.3">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row>
    <row r="171" spans="2:31" x14ac:dyDescent="0.3">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row>
    <row r="172" spans="2:31" x14ac:dyDescent="0.3">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row>
    <row r="173" spans="2:31" x14ac:dyDescent="0.3">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row>
    <row r="174" spans="2:31" x14ac:dyDescent="0.3">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row>
    <row r="175" spans="2:31" x14ac:dyDescent="0.3">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row>
    <row r="176" spans="2:31" x14ac:dyDescent="0.3">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row>
    <row r="177" spans="2:31" x14ac:dyDescent="0.3">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row>
    <row r="178" spans="2:31" x14ac:dyDescent="0.3">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row>
    <row r="179" spans="2:31" x14ac:dyDescent="0.3">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row>
    <row r="180" spans="2:31" x14ac:dyDescent="0.3">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row>
    <row r="181" spans="2:31" x14ac:dyDescent="0.3">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row>
    <row r="182" spans="2:31" x14ac:dyDescent="0.3">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row>
    <row r="183" spans="2:31" x14ac:dyDescent="0.3">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row>
    <row r="184" spans="2:31" x14ac:dyDescent="0.3">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row>
    <row r="185" spans="2:31" x14ac:dyDescent="0.3">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row>
    <row r="186" spans="2:31" x14ac:dyDescent="0.3">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row>
    <row r="187" spans="2:31" x14ac:dyDescent="0.3">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row>
    <row r="188" spans="2:31" x14ac:dyDescent="0.3">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row>
    <row r="189" spans="2:31" x14ac:dyDescent="0.3">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row>
    <row r="190" spans="2:31" x14ac:dyDescent="0.3">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row>
    <row r="191" spans="2:31" x14ac:dyDescent="0.3">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row>
    <row r="192" spans="2:31" x14ac:dyDescent="0.3">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row>
    <row r="193" spans="2:31" x14ac:dyDescent="0.3">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row>
    <row r="194" spans="2:31" x14ac:dyDescent="0.3">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row>
    <row r="195" spans="2:31" x14ac:dyDescent="0.3">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row>
    <row r="196" spans="2:31" x14ac:dyDescent="0.3">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row>
    <row r="197" spans="2:31" x14ac:dyDescent="0.3">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row>
    <row r="198" spans="2:31" x14ac:dyDescent="0.3">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row>
    <row r="199" spans="2:31" x14ac:dyDescent="0.3">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row>
    <row r="200" spans="2:31" x14ac:dyDescent="0.3">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row>
    <row r="201" spans="2:31" x14ac:dyDescent="0.3">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row>
    <row r="202" spans="2:31" x14ac:dyDescent="0.3">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row>
    <row r="203" spans="2:31" x14ac:dyDescent="0.3">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row>
    <row r="204" spans="2:31" x14ac:dyDescent="0.3">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row>
    <row r="205" spans="2:31" x14ac:dyDescent="0.3">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row>
    <row r="206" spans="2:31" x14ac:dyDescent="0.3">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row>
    <row r="207" spans="2:31" x14ac:dyDescent="0.3">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row>
    <row r="208" spans="2:31" x14ac:dyDescent="0.3">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row>
    <row r="209" spans="2:31" x14ac:dyDescent="0.3">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row>
    <row r="210" spans="2:31" x14ac:dyDescent="0.3">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row>
    <row r="211" spans="2:31" x14ac:dyDescent="0.3">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row>
    <row r="212" spans="2:31" x14ac:dyDescent="0.3">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row>
    <row r="213" spans="2:31" x14ac:dyDescent="0.3">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row>
    <row r="214" spans="2:31" x14ac:dyDescent="0.3">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row>
    <row r="215" spans="2:31" x14ac:dyDescent="0.3">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row>
    <row r="216" spans="2:31" x14ac:dyDescent="0.3">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row>
    <row r="217" spans="2:31" x14ac:dyDescent="0.3">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c r="AB217" s="110"/>
      <c r="AC217" s="110"/>
      <c r="AD217" s="110"/>
      <c r="AE217" s="110"/>
    </row>
    <row r="218" spans="2:31" x14ac:dyDescent="0.3">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row>
    <row r="219" spans="2:31" x14ac:dyDescent="0.3">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row>
    <row r="220" spans="2:31" x14ac:dyDescent="0.3">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row>
    <row r="221" spans="2:31" x14ac:dyDescent="0.3">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row>
    <row r="222" spans="2:31" x14ac:dyDescent="0.3">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row>
    <row r="223" spans="2:31" x14ac:dyDescent="0.3">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c r="AB223" s="110"/>
      <c r="AC223" s="110"/>
      <c r="AD223" s="110"/>
      <c r="AE223" s="110"/>
    </row>
    <row r="224" spans="2:31" x14ac:dyDescent="0.3">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E224" s="110"/>
    </row>
    <row r="225" spans="2:31" x14ac:dyDescent="0.3">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row>
    <row r="226" spans="2:31" x14ac:dyDescent="0.3">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row>
    <row r="227" spans="2:31" x14ac:dyDescent="0.3">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row>
    <row r="228" spans="2:31" x14ac:dyDescent="0.3">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row>
    <row r="229" spans="2:31" x14ac:dyDescent="0.3">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row>
    <row r="230" spans="2:31" x14ac:dyDescent="0.3">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row>
    <row r="231" spans="2:31" x14ac:dyDescent="0.3">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row>
    <row r="232" spans="2:31" x14ac:dyDescent="0.3">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row>
    <row r="233" spans="2:31" x14ac:dyDescent="0.3">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row>
    <row r="234" spans="2:31" x14ac:dyDescent="0.3">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row>
    <row r="235" spans="2:31" x14ac:dyDescent="0.3">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row>
    <row r="236" spans="2:31" x14ac:dyDescent="0.3">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row>
    <row r="237" spans="2:31" x14ac:dyDescent="0.3">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row>
    <row r="238" spans="2:31" x14ac:dyDescent="0.3">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row>
    <row r="239" spans="2:31" x14ac:dyDescent="0.3">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row>
    <row r="240" spans="2:31" x14ac:dyDescent="0.3">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row>
    <row r="241" spans="2:31" x14ac:dyDescent="0.3">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row>
    <row r="242" spans="2:31" x14ac:dyDescent="0.3">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row>
    <row r="243" spans="2:31" x14ac:dyDescent="0.3">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row>
    <row r="244" spans="2:31" x14ac:dyDescent="0.3">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row>
    <row r="245" spans="2:31" x14ac:dyDescent="0.3">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row>
    <row r="246" spans="2:31" x14ac:dyDescent="0.3">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row>
    <row r="247" spans="2:31" x14ac:dyDescent="0.3">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row>
    <row r="248" spans="2:31" x14ac:dyDescent="0.3">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row>
    <row r="249" spans="2:31" x14ac:dyDescent="0.3">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row>
    <row r="250" spans="2:31" x14ac:dyDescent="0.3">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row>
    <row r="251" spans="2:31" x14ac:dyDescent="0.3">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row>
    <row r="252" spans="2:31" x14ac:dyDescent="0.3">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row>
    <row r="253" spans="2:31" x14ac:dyDescent="0.3">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row>
    <row r="254" spans="2:31" x14ac:dyDescent="0.3">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row>
    <row r="255" spans="2:31" x14ac:dyDescent="0.3">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row>
  </sheetData>
  <mergeCells count="3">
    <mergeCell ref="AF1:AG1"/>
    <mergeCell ref="AF2:AG2"/>
    <mergeCell ref="W17:X17"/>
  </mergeCell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C256"/>
  <sheetViews>
    <sheetView workbookViewId="0">
      <selection activeCell="A6" sqref="A6:XFD6"/>
    </sheetView>
  </sheetViews>
  <sheetFormatPr defaultRowHeight="14.4" x14ac:dyDescent="0.3"/>
  <cols>
    <col min="1" max="1" width="41" customWidth="1"/>
    <col min="2" max="4" width="13" customWidth="1"/>
    <col min="5" max="9" width="18" customWidth="1"/>
    <col min="10" max="10" width="14" customWidth="1"/>
    <col min="11" max="14" width="15" customWidth="1"/>
    <col min="15" max="15" width="13" customWidth="1"/>
    <col min="16" max="16" width="15" customWidth="1"/>
    <col min="17" max="17" width="14" customWidth="1"/>
    <col min="18" max="21" width="15" customWidth="1"/>
    <col min="22" max="22" width="14" customWidth="1"/>
    <col min="23" max="25" width="17" customWidth="1"/>
    <col min="26" max="27" width="19" customWidth="1"/>
  </cols>
  <sheetData>
    <row r="1" spans="1:29" x14ac:dyDescent="0.3">
      <c r="A1" s="36" t="s">
        <v>28</v>
      </c>
      <c r="B1" s="36" t="s">
        <v>11</v>
      </c>
      <c r="C1" s="36" t="s">
        <v>12</v>
      </c>
      <c r="D1" s="36" t="s">
        <v>15</v>
      </c>
      <c r="E1" s="36" t="s">
        <v>18</v>
      </c>
      <c r="F1" s="36" t="s">
        <v>174</v>
      </c>
      <c r="G1" s="36" t="s">
        <v>178</v>
      </c>
      <c r="H1" s="36" t="s">
        <v>182</v>
      </c>
      <c r="I1" s="36" t="s">
        <v>179</v>
      </c>
      <c r="J1" s="36" t="s">
        <v>19</v>
      </c>
      <c r="K1" s="36" t="s">
        <v>20</v>
      </c>
      <c r="L1" s="36" t="s">
        <v>166</v>
      </c>
      <c r="M1" s="36" t="s">
        <v>161</v>
      </c>
      <c r="N1" s="36" t="s">
        <v>172</v>
      </c>
      <c r="O1" s="36" t="s">
        <v>21</v>
      </c>
      <c r="P1" s="36" t="s">
        <v>22</v>
      </c>
      <c r="Q1" s="36" t="s">
        <v>23</v>
      </c>
      <c r="R1" s="36" t="s">
        <v>24</v>
      </c>
      <c r="S1" s="36" t="s">
        <v>185</v>
      </c>
      <c r="T1" s="36" t="s">
        <v>186</v>
      </c>
      <c r="U1" s="36" t="s">
        <v>146</v>
      </c>
      <c r="V1" s="36" t="s">
        <v>25</v>
      </c>
      <c r="W1" s="36" t="s">
        <v>26</v>
      </c>
      <c r="X1" s="36" t="s">
        <v>157</v>
      </c>
      <c r="Y1" s="36" t="s">
        <v>158</v>
      </c>
      <c r="Z1" s="36" t="s">
        <v>27</v>
      </c>
      <c r="AA1" s="36" t="s">
        <v>145</v>
      </c>
      <c r="AB1" s="159" t="s">
        <v>55</v>
      </c>
      <c r="AC1" s="182"/>
    </row>
    <row r="2" spans="1:29" x14ac:dyDescent="0.3">
      <c r="A2" t="s">
        <v>29</v>
      </c>
      <c r="B2" s="110">
        <v>-1.241745533</v>
      </c>
      <c r="C2" s="110">
        <v>-0.82536512500000003</v>
      </c>
      <c r="D2" s="110">
        <v>-0.56437474300000001</v>
      </c>
      <c r="E2" s="110">
        <v>-1.0910913879999999</v>
      </c>
      <c r="F2" s="110">
        <v>-1.230841361</v>
      </c>
      <c r="G2" s="110">
        <v>-1.0696789900841668</v>
      </c>
      <c r="H2" s="110">
        <v>-3.2389999999999999</v>
      </c>
      <c r="I2" s="110">
        <v>-1.6907824739999999</v>
      </c>
      <c r="J2" s="110">
        <v>-8.4990220000000005E-2</v>
      </c>
      <c r="K2" s="110">
        <v>3.37533E-2</v>
      </c>
      <c r="L2" s="125">
        <v>-1.4557665799999999</v>
      </c>
      <c r="M2" s="125">
        <v>-1.6468407380073569</v>
      </c>
      <c r="N2" s="125">
        <v>-1.4385140527586944</v>
      </c>
      <c r="O2" s="110">
        <v>1.2192412260000001</v>
      </c>
      <c r="P2" s="110">
        <v>1.122202913</v>
      </c>
      <c r="Q2" s="110">
        <v>1.1240657999999999</v>
      </c>
      <c r="R2" s="110">
        <v>1.4852184079999999</v>
      </c>
      <c r="S2" s="110">
        <v>-1.2397640688129197</v>
      </c>
      <c r="T2" s="110">
        <v>-1.894163720488683</v>
      </c>
      <c r="U2" s="110">
        <v>-2.3265188704263933</v>
      </c>
      <c r="V2" s="110">
        <v>-0.55797239200000004</v>
      </c>
      <c r="W2" s="110">
        <v>0.81311772699999996</v>
      </c>
      <c r="X2" s="110">
        <v>-1.3015923769854238</v>
      </c>
      <c r="Y2" s="110">
        <v>-1.1949128708334302</v>
      </c>
      <c r="Z2" s="110">
        <v>-0.50035714600000003</v>
      </c>
      <c r="AA2" s="110">
        <v>-0.263551645845294</v>
      </c>
      <c r="AB2" s="161" t="s">
        <v>60</v>
      </c>
      <c r="AC2" s="183"/>
    </row>
    <row r="3" spans="1:29" x14ac:dyDescent="0.3">
      <c r="A3" t="s">
        <v>30</v>
      </c>
      <c r="B3" s="110">
        <v>0.45429714599999999</v>
      </c>
      <c r="C3" s="110">
        <v>0.213296605</v>
      </c>
      <c r="D3" s="110">
        <v>-1.143907405</v>
      </c>
      <c r="E3" s="110">
        <v>0.70513660099999997</v>
      </c>
      <c r="F3" s="110">
        <v>-0.23101902599999999</v>
      </c>
      <c r="G3" s="110">
        <v>-1.0582939400243718</v>
      </c>
      <c r="H3" s="110">
        <v>1.327</v>
      </c>
      <c r="I3" s="110">
        <v>1.9361301981000001</v>
      </c>
      <c r="J3" s="110">
        <v>1.7569267209999999</v>
      </c>
      <c r="K3" s="110">
        <v>1.6041579340000001</v>
      </c>
      <c r="L3" s="110">
        <v>0.32565851730000001</v>
      </c>
      <c r="M3" s="110">
        <v>1.2446037169374631</v>
      </c>
      <c r="N3" s="110">
        <v>1.7221943884864905</v>
      </c>
      <c r="O3" s="110">
        <v>-1.211738008</v>
      </c>
      <c r="P3" s="110">
        <v>-1.4195028059999999</v>
      </c>
      <c r="Q3" s="110">
        <v>-1.4148113490000001</v>
      </c>
      <c r="R3" s="110">
        <v>-0.28361543</v>
      </c>
      <c r="S3" s="110">
        <v>0.22617317471586953</v>
      </c>
      <c r="T3" s="110">
        <v>-1.4580076006393154</v>
      </c>
      <c r="U3" s="110">
        <v>-0.80634204204817739</v>
      </c>
      <c r="V3" s="110">
        <v>0.68044669800000002</v>
      </c>
      <c r="W3" s="110">
        <v>1.9276976020000001</v>
      </c>
      <c r="X3" s="110">
        <v>1.2055658224652646</v>
      </c>
      <c r="Y3" s="110">
        <v>1.7319047153751994</v>
      </c>
      <c r="Z3" s="110">
        <v>0.778217669</v>
      </c>
      <c r="AA3" s="110">
        <v>-3.6102965184288622E-3</v>
      </c>
    </row>
    <row r="4" spans="1:29" x14ac:dyDescent="0.3">
      <c r="A4" t="s">
        <v>31</v>
      </c>
      <c r="B4" s="110">
        <v>1.5991259550000001</v>
      </c>
      <c r="C4" s="110">
        <v>0.34312932200000001</v>
      </c>
      <c r="D4" s="110">
        <v>-4.4733000000000002E-2</v>
      </c>
      <c r="E4" s="110">
        <v>-0.74848659500000003</v>
      </c>
      <c r="F4" s="110">
        <v>-0.47250998999999999</v>
      </c>
      <c r="G4" s="110">
        <v>-1.053324104150543</v>
      </c>
      <c r="H4" s="110">
        <v>2.2490000000000001</v>
      </c>
      <c r="I4" s="110">
        <v>-0.88542264199999998</v>
      </c>
      <c r="J4" s="110">
        <v>0.237373528</v>
      </c>
      <c r="K4" s="110">
        <v>-0.67919861599999998</v>
      </c>
      <c r="L4" s="110">
        <v>5.7274958999999999E-3</v>
      </c>
      <c r="M4" s="110">
        <v>-5.1942076872188554E-2</v>
      </c>
      <c r="N4" s="110">
        <v>-0.61257247204309095</v>
      </c>
      <c r="O4" s="110">
        <v>0.19566344599999999</v>
      </c>
      <c r="P4" s="110">
        <v>0.31284313899999999</v>
      </c>
      <c r="Q4" s="110">
        <v>0.31094664700000002</v>
      </c>
      <c r="R4" s="110">
        <v>-0.497179178</v>
      </c>
      <c r="S4" s="110">
        <v>0.87118556186853657</v>
      </c>
      <c r="T4" s="110">
        <v>-1.000043674797479</v>
      </c>
      <c r="U4" s="110">
        <v>-0.14846212648047483</v>
      </c>
      <c r="V4" s="110">
        <v>0.82546920000000001</v>
      </c>
      <c r="W4" s="110">
        <v>-0.54958976599999998</v>
      </c>
      <c r="X4" s="110">
        <v>0.21577348082167161</v>
      </c>
      <c r="Y4" s="110">
        <v>0.39424143697502695</v>
      </c>
      <c r="Z4" s="110">
        <v>1.5310649970000001</v>
      </c>
      <c r="AA4" s="110">
        <v>-4.6933854739573282E-2</v>
      </c>
    </row>
    <row r="5" spans="1:29" x14ac:dyDescent="0.3">
      <c r="A5" t="s">
        <v>32</v>
      </c>
      <c r="B5" s="110">
        <v>-0.18171885900000001</v>
      </c>
      <c r="C5" s="110">
        <v>-1.4745287069999999</v>
      </c>
      <c r="D5" s="110">
        <v>-0.55681122800000005</v>
      </c>
      <c r="E5" s="110">
        <v>1.4931276259999999</v>
      </c>
      <c r="F5" s="110">
        <v>0.59877551740000001</v>
      </c>
      <c r="G5" s="110">
        <v>0.75706413795006744</v>
      </c>
      <c r="H5" s="110">
        <v>-2.7909999999999999</v>
      </c>
      <c r="I5" s="110">
        <v>-1.0071494560000001</v>
      </c>
      <c r="J5" s="110">
        <v>-0.22918466000000001</v>
      </c>
      <c r="K5" s="110">
        <v>-7.5556826999999993E-2</v>
      </c>
      <c r="L5" s="110">
        <v>-1.9257512670000001</v>
      </c>
      <c r="M5" s="110">
        <v>-1.2432391750567866</v>
      </c>
      <c r="N5" s="110">
        <v>-1.9663516654168389</v>
      </c>
      <c r="O5" s="110">
        <v>1.2192412260000001</v>
      </c>
      <c r="P5" s="110">
        <v>1.122202913</v>
      </c>
      <c r="Q5" s="110">
        <v>1.1240657999999999</v>
      </c>
      <c r="R5" s="110">
        <v>1.4852184079999999</v>
      </c>
      <c r="S5" s="110">
        <v>-0.36020172269564615</v>
      </c>
      <c r="T5" s="110">
        <v>-0.19315485307614791</v>
      </c>
      <c r="U5" s="110">
        <v>-7.2817063259429951E-2</v>
      </c>
      <c r="V5" s="110">
        <v>1.4618613069999999</v>
      </c>
      <c r="W5" s="110">
        <v>1.5891443489999999</v>
      </c>
      <c r="X5" s="110">
        <v>-0.56184505730968926</v>
      </c>
      <c r="Y5" s="110">
        <v>-0.33591341162594629</v>
      </c>
      <c r="Z5" s="110">
        <v>-1.503546963</v>
      </c>
      <c r="AA5" s="110">
        <v>-1.4982730551479035</v>
      </c>
    </row>
    <row r="6" spans="1:29" x14ac:dyDescent="0.3">
      <c r="A6" t="s">
        <v>33</v>
      </c>
      <c r="B6" s="110">
        <v>1.429521687</v>
      </c>
      <c r="C6" s="110">
        <v>1.641456485</v>
      </c>
      <c r="D6" s="110">
        <v>-1.276705773</v>
      </c>
      <c r="E6" s="110">
        <v>-0.50376888500000006</v>
      </c>
      <c r="F6" s="110">
        <v>0.4649884084</v>
      </c>
      <c r="G6" s="110">
        <v>-8.0106684790501398E-2</v>
      </c>
      <c r="H6" s="110">
        <v>6.9660000000000002</v>
      </c>
      <c r="I6" s="110">
        <v>0.67533192480000004</v>
      </c>
      <c r="J6" s="110">
        <v>0.81450806099999995</v>
      </c>
      <c r="K6" s="110">
        <v>-1.0267633629999999</v>
      </c>
      <c r="L6" s="110">
        <v>-5.4636599999999995E-4</v>
      </c>
      <c r="M6" s="110">
        <v>0.65267989958815997</v>
      </c>
      <c r="N6" s="110">
        <v>1.5586452349400779</v>
      </c>
      <c r="O6" s="110">
        <v>0.19566344599999999</v>
      </c>
      <c r="P6" s="110">
        <v>0.31284313899999999</v>
      </c>
      <c r="Q6" s="110">
        <v>0.31094664700000002</v>
      </c>
      <c r="R6" s="110">
        <v>-0.497179178</v>
      </c>
      <c r="S6" s="125">
        <v>2.6303102541030836</v>
      </c>
      <c r="T6" s="110">
        <v>0.43927152070543513</v>
      </c>
      <c r="U6" s="110"/>
      <c r="V6" s="110">
        <v>-1.533377899</v>
      </c>
      <c r="W6" s="110">
        <v>-1.3922194269999999</v>
      </c>
      <c r="X6" s="110">
        <v>-0.91115212753305297</v>
      </c>
      <c r="Y6" s="110">
        <v>0.32286327412930693</v>
      </c>
      <c r="Z6" s="110"/>
      <c r="AA6" s="110">
        <v>-0.6101401116144477</v>
      </c>
    </row>
    <row r="7" spans="1:29" x14ac:dyDescent="0.3">
      <c r="A7" t="s">
        <v>34</v>
      </c>
      <c r="B7" s="110">
        <v>-0.98733913100000004</v>
      </c>
      <c r="C7" s="110">
        <v>-0.43586697600000002</v>
      </c>
      <c r="D7" s="110">
        <v>2.20417073</v>
      </c>
      <c r="E7" s="110">
        <v>-0.70933176099999995</v>
      </c>
      <c r="F7" s="110">
        <v>-0.55144328499999995</v>
      </c>
      <c r="G7" s="110">
        <v>-1.2714858338215984</v>
      </c>
      <c r="H7" s="110">
        <v>-1.4219999999999999</v>
      </c>
      <c r="I7" s="110">
        <v>-0.93410408099999997</v>
      </c>
      <c r="J7" s="110">
        <v>-0.592710089</v>
      </c>
      <c r="K7" s="110">
        <v>-0.10596905600000001</v>
      </c>
      <c r="L7" s="110">
        <v>1.3115970855000001</v>
      </c>
      <c r="M7" s="110">
        <v>0.21614938851447754</v>
      </c>
      <c r="N7" s="110">
        <v>-0.59342278425615491</v>
      </c>
      <c r="O7" s="110">
        <v>1.2192412260000001</v>
      </c>
      <c r="P7" s="110">
        <v>1.122202913</v>
      </c>
      <c r="Q7" s="110">
        <v>1.1240657999999999</v>
      </c>
      <c r="R7" s="110">
        <v>1.4852184079999999</v>
      </c>
      <c r="S7" s="110">
        <v>5.0260705492414411E-2</v>
      </c>
      <c r="T7" s="110">
        <v>1.202544730441828</v>
      </c>
      <c r="U7" s="110">
        <v>0.72855205426270631</v>
      </c>
      <c r="V7" s="110">
        <v>0.62071891300000004</v>
      </c>
      <c r="W7" s="110">
        <v>0.72616895000000004</v>
      </c>
      <c r="X7" s="110">
        <v>1.29679871017783</v>
      </c>
      <c r="Y7" s="110">
        <v>0.41466223651872769</v>
      </c>
      <c r="Z7" s="110">
        <v>1.1040160290000001</v>
      </c>
      <c r="AA7" s="110">
        <v>2.0325969398753476</v>
      </c>
    </row>
    <row r="8" spans="1:29" x14ac:dyDescent="0.3">
      <c r="A8" t="s">
        <v>35</v>
      </c>
      <c r="B8" s="110">
        <v>-1.2841465999999999</v>
      </c>
      <c r="C8" s="110">
        <v>8.3463888999999999E-2</v>
      </c>
      <c r="D8" s="110">
        <v>-0.50868854799999996</v>
      </c>
      <c r="E8" s="110">
        <v>0.47020759899999998</v>
      </c>
      <c r="F8" s="110">
        <v>-2.2380076390000001</v>
      </c>
      <c r="G8" s="110">
        <v>1.14193822867268</v>
      </c>
      <c r="H8" s="110">
        <v>-4.649</v>
      </c>
      <c r="I8" s="110">
        <v>0.1144489083</v>
      </c>
      <c r="J8" s="110">
        <v>-2.1490270859999998</v>
      </c>
      <c r="K8" s="110">
        <v>-2.4264807799999999</v>
      </c>
      <c r="L8" s="110">
        <v>-0.26746498499999999</v>
      </c>
      <c r="M8" s="110">
        <v>1.4587081466268337</v>
      </c>
      <c r="N8" s="110">
        <v>0.96641346478218981</v>
      </c>
      <c r="O8" s="110">
        <v>1.2192412260000001</v>
      </c>
      <c r="P8" s="110">
        <v>1.122202913</v>
      </c>
      <c r="Q8" s="110">
        <v>1.1240657999999999</v>
      </c>
      <c r="R8" s="110">
        <v>1.4852184079999999</v>
      </c>
      <c r="S8" s="110">
        <v>-1.6502264970009812</v>
      </c>
      <c r="T8" s="110">
        <v>-1.1963139287296942</v>
      </c>
      <c r="U8" s="110"/>
      <c r="V8" s="110">
        <v>-1.0028897029999999</v>
      </c>
      <c r="W8" s="110">
        <v>-1.1657710139999999</v>
      </c>
      <c r="X8" s="110">
        <v>-1.3524615450451967</v>
      </c>
      <c r="Y8" s="110">
        <v>-0.69437114104919118</v>
      </c>
      <c r="Z8" s="110"/>
      <c r="AA8" s="110">
        <v>1.0578168798996035</v>
      </c>
    </row>
    <row r="9" spans="1:29" x14ac:dyDescent="0.3">
      <c r="A9" t="s">
        <v>36</v>
      </c>
      <c r="B9" s="110">
        <v>0.242291811</v>
      </c>
      <c r="C9" s="110">
        <v>0.73262747100000003</v>
      </c>
      <c r="D9" s="110">
        <v>1.176152646</v>
      </c>
      <c r="E9" s="110">
        <v>1.478444563</v>
      </c>
      <c r="F9" s="110">
        <v>1.6279958548</v>
      </c>
      <c r="G9" s="110">
        <v>1.7161519326237058</v>
      </c>
      <c r="H9" s="110">
        <v>-2.7770000000000001</v>
      </c>
      <c r="I9" s="110">
        <v>0.161524316</v>
      </c>
      <c r="J9" s="110">
        <v>-0.559470672</v>
      </c>
      <c r="K9" s="110">
        <v>-0.154113689</v>
      </c>
      <c r="L9" s="110">
        <v>-0.18231024700000001</v>
      </c>
      <c r="M9" s="110">
        <v>-0.71175315588607058</v>
      </c>
      <c r="N9" s="110">
        <v>-9.1578045438963515E-2</v>
      </c>
      <c r="O9" s="110">
        <v>0.19566344599999999</v>
      </c>
      <c r="P9" s="110">
        <v>0.31284313899999999</v>
      </c>
      <c r="Q9" s="110">
        <v>0.31094664700000002</v>
      </c>
      <c r="R9" s="110">
        <v>-0.497179178</v>
      </c>
      <c r="S9" s="110">
        <v>-8.3767842487369511E-3</v>
      </c>
      <c r="T9" s="110">
        <v>-0.36761730101589518</v>
      </c>
      <c r="U9" s="110"/>
      <c r="V9" s="110">
        <v>-0.85789930400000003</v>
      </c>
      <c r="W9" s="110">
        <v>-4.8714E-2</v>
      </c>
      <c r="X9" s="110">
        <v>-3.1486723828299985E-2</v>
      </c>
      <c r="Y9" s="110">
        <v>-0.24999589699879379</v>
      </c>
      <c r="Z9" s="110">
        <v>-0.34199095299999999</v>
      </c>
      <c r="AA9" s="110">
        <v>-1.5849201715901919</v>
      </c>
    </row>
    <row r="10" spans="1:29" x14ac:dyDescent="0.3">
      <c r="A10" t="s">
        <v>37</v>
      </c>
      <c r="B10" s="110">
        <v>-0.35132312700000001</v>
      </c>
      <c r="C10" s="110">
        <v>-0.43586697600000002</v>
      </c>
      <c r="D10" s="110">
        <v>-1.276705773</v>
      </c>
      <c r="E10" s="110">
        <v>-1.6637308289999999</v>
      </c>
      <c r="F10" s="110">
        <v>-0.83999823299999998</v>
      </c>
      <c r="G10" s="110">
        <v>-0.4641144565425302</v>
      </c>
      <c r="H10" s="110">
        <v>-1.1519999999999999</v>
      </c>
      <c r="I10" s="110">
        <v>-0.109094275</v>
      </c>
      <c r="J10" s="110">
        <v>-0.22467089800000001</v>
      </c>
      <c r="K10" s="110">
        <v>0.99607074200000001</v>
      </c>
      <c r="L10" s="110">
        <v>-0.35526642899999999</v>
      </c>
      <c r="M10" s="110">
        <v>-1.2784084407055534</v>
      </c>
      <c r="N10" s="110">
        <v>-5.385678616112944E-2</v>
      </c>
      <c r="O10" s="110">
        <v>-1.1439353720000001</v>
      </c>
      <c r="P10" s="110">
        <v>-1.0713405789999999</v>
      </c>
      <c r="Q10" s="110">
        <v>-1.0737912460000001</v>
      </c>
      <c r="R10" s="110">
        <v>-0.96258229399999995</v>
      </c>
      <c r="S10" s="110">
        <v>-0.47747670217794991</v>
      </c>
      <c r="T10" s="110">
        <v>0.54831055066777701</v>
      </c>
      <c r="U10" s="110">
        <v>-0.4530178036785299</v>
      </c>
      <c r="V10" s="110">
        <v>-1.5463580509999999</v>
      </c>
      <c r="W10" s="110">
        <v>-1.0127282790000001</v>
      </c>
      <c r="X10" s="110">
        <v>-1.059761539240148</v>
      </c>
      <c r="Y10" s="110">
        <v>-1.4851398438944778</v>
      </c>
      <c r="Z10" s="110"/>
      <c r="AA10" s="110">
        <v>-0.19856630851357779</v>
      </c>
    </row>
    <row r="11" spans="1:29" x14ac:dyDescent="0.3">
      <c r="A11" t="s">
        <v>38</v>
      </c>
      <c r="B11" s="110">
        <v>1.6839280889999999</v>
      </c>
      <c r="C11" s="110">
        <v>2.1607873500000001</v>
      </c>
      <c r="D11" s="110">
        <v>0.36359591600000002</v>
      </c>
      <c r="E11" s="110">
        <v>-4.8593999999999998E-2</v>
      </c>
      <c r="F11" s="110">
        <v>0.50088168389999999</v>
      </c>
      <c r="G11" s="110">
        <v>1.0935993116265152</v>
      </c>
      <c r="H11" s="110">
        <v>3.8420000000000001</v>
      </c>
      <c r="I11" s="110">
        <v>0.88020063150000005</v>
      </c>
      <c r="J11" s="110">
        <v>1.6042445949999999</v>
      </c>
      <c r="K11" s="110">
        <v>0.61322885999999999</v>
      </c>
      <c r="L11" s="110">
        <v>1.9971585468999999</v>
      </c>
      <c r="M11" s="110">
        <v>0.48334121811125552</v>
      </c>
      <c r="N11" s="110">
        <v>0.57540329992891226</v>
      </c>
      <c r="O11" s="110">
        <v>0.19566344599999999</v>
      </c>
      <c r="P11" s="110">
        <v>0.31284313899999999</v>
      </c>
      <c r="Q11" s="110">
        <v>0.31094664700000002</v>
      </c>
      <c r="R11" s="110">
        <v>-0.497179178</v>
      </c>
      <c r="S11" s="110">
        <v>0.69527309264508141</v>
      </c>
      <c r="T11" s="110">
        <v>1.3333915663966387</v>
      </c>
      <c r="U11" s="110">
        <v>0.68025990253960433</v>
      </c>
      <c r="V11" s="110">
        <v>-3.3069000000000002E-4</v>
      </c>
      <c r="W11" s="110">
        <v>-0.82815151600000003</v>
      </c>
      <c r="X11" s="110">
        <v>1.6840610168233985</v>
      </c>
      <c r="Y11" s="110">
        <v>2.1939229712162258</v>
      </c>
      <c r="Z11" s="110">
        <v>-0.263684631</v>
      </c>
      <c r="AA11" s="110">
        <v>-0.28521342495586627</v>
      </c>
    </row>
    <row r="12" spans="1:29" x14ac:dyDescent="0.3">
      <c r="A12" t="s">
        <v>39</v>
      </c>
      <c r="B12" s="110">
        <v>-0.18171885900000001</v>
      </c>
      <c r="C12" s="110">
        <v>8.3463888999999999E-2</v>
      </c>
      <c r="D12" s="110">
        <v>-7.2945284999999999E-2</v>
      </c>
      <c r="E12" s="110">
        <v>-0.51355759400000001</v>
      </c>
      <c r="F12" s="110">
        <v>0.11427201770000001</v>
      </c>
      <c r="G12" s="110">
        <v>-7.2475369972832215E-2</v>
      </c>
      <c r="H12" s="110">
        <v>2.8839999999999999</v>
      </c>
      <c r="I12" s="110">
        <v>-0.68357864899999998</v>
      </c>
      <c r="J12" s="110">
        <v>-0.94986578300000002</v>
      </c>
      <c r="K12" s="110">
        <v>-0.58834215400000001</v>
      </c>
      <c r="L12" s="110">
        <v>7.0090995099999998E-2</v>
      </c>
      <c r="M12" s="110">
        <v>1.6671762815413929</v>
      </c>
      <c r="N12" s="110">
        <v>0.56456486923765392</v>
      </c>
      <c r="O12" s="110">
        <v>-1.211738008</v>
      </c>
      <c r="P12" s="110">
        <v>-1.4195028059999999</v>
      </c>
      <c r="Q12" s="110">
        <v>-1.4148113490000001</v>
      </c>
      <c r="R12" s="110">
        <v>-0.28361543</v>
      </c>
      <c r="S12" s="110">
        <v>-0.36020172269564615</v>
      </c>
      <c r="T12" s="110">
        <v>0.37384810272802976</v>
      </c>
      <c r="U12" s="110">
        <v>0.33866517945888253</v>
      </c>
      <c r="V12" s="110">
        <v>0.17739141999999999</v>
      </c>
      <c r="W12" s="110">
        <v>-9.4040774999999993E-2</v>
      </c>
      <c r="X12" s="110">
        <v>-0.34273215386491918</v>
      </c>
      <c r="Y12" s="110">
        <v>0.57974471653237447</v>
      </c>
      <c r="Z12" s="110">
        <v>-1.091437201</v>
      </c>
      <c r="AA12" s="110">
        <v>0.47294884391415709</v>
      </c>
    </row>
    <row r="13" spans="1:29" x14ac:dyDescent="0.3">
      <c r="A13" t="s">
        <v>40</v>
      </c>
      <c r="B13" s="110">
        <v>-0.77533379599999996</v>
      </c>
      <c r="C13" s="110">
        <v>-0.56569969200000003</v>
      </c>
      <c r="D13" s="110">
        <v>0.91619868999999998</v>
      </c>
      <c r="E13" s="110">
        <v>-0.58697290700000004</v>
      </c>
      <c r="F13" s="110">
        <v>0.79637139219999997</v>
      </c>
      <c r="G13" s="110">
        <v>-0.73701088432649187</v>
      </c>
      <c r="H13" s="110">
        <v>-1.35</v>
      </c>
      <c r="I13" s="110">
        <v>1.167091959</v>
      </c>
      <c r="J13" s="110">
        <v>0.44746767900000001</v>
      </c>
      <c r="K13" s="110">
        <v>0.44947592400000003</v>
      </c>
      <c r="L13" s="110">
        <v>-0.379830426</v>
      </c>
      <c r="M13" s="110">
        <v>-0.36663039219510873</v>
      </c>
      <c r="N13" s="110">
        <v>-0.33950937338790732</v>
      </c>
      <c r="O13" s="110">
        <v>0.19566344599999999</v>
      </c>
      <c r="P13" s="110">
        <v>0.31284313899999999</v>
      </c>
      <c r="Q13" s="110">
        <v>0.31094664700000002</v>
      </c>
      <c r="R13" s="110">
        <v>-0.497179178</v>
      </c>
      <c r="S13" s="110">
        <v>-0.12565176373103967</v>
      </c>
      <c r="T13" s="110">
        <v>0.39565590872049849</v>
      </c>
      <c r="U13" s="110">
        <v>-0.49376082314346087</v>
      </c>
      <c r="V13" s="110">
        <v>0.85499334000000005</v>
      </c>
      <c r="W13" s="110">
        <v>0.41513275599999999</v>
      </c>
      <c r="X13" s="110">
        <v>-0.44510559233217251</v>
      </c>
      <c r="Y13" s="110">
        <v>-0.60048387561755168</v>
      </c>
      <c r="Z13" s="110">
        <v>-0.65441869500000005</v>
      </c>
      <c r="AA13" s="110">
        <v>-0.39352232050872671</v>
      </c>
    </row>
    <row r="14" spans="1:29" x14ac:dyDescent="0.3">
      <c r="A14" t="s">
        <v>41</v>
      </c>
      <c r="B14" s="110">
        <v>0.15748967699999999</v>
      </c>
      <c r="C14" s="110">
        <v>-0.43586697600000002</v>
      </c>
      <c r="D14" s="110">
        <v>0.303968077</v>
      </c>
      <c r="E14" s="110">
        <v>0.35763745299999999</v>
      </c>
      <c r="F14" s="110">
        <v>0.72068603259999997</v>
      </c>
      <c r="G14" s="110">
        <v>1.448467418041256</v>
      </c>
      <c r="H14" s="110">
        <v>3.2210000000000001</v>
      </c>
      <c r="I14" s="110">
        <v>0.70732516050000005</v>
      </c>
      <c r="J14" s="110">
        <v>-0.28230013700000001</v>
      </c>
      <c r="K14" s="110">
        <v>0.41466988700000001</v>
      </c>
      <c r="L14" s="110">
        <v>0.98065007849999997</v>
      </c>
      <c r="M14" s="110">
        <v>-0.53729773364432354</v>
      </c>
      <c r="N14" s="110">
        <v>0.16139253714308877</v>
      </c>
      <c r="O14" s="110">
        <v>-1.1439353720000001</v>
      </c>
      <c r="P14" s="110">
        <v>-1.0713405789999999</v>
      </c>
      <c r="Q14" s="110">
        <v>-1.0737912460000001</v>
      </c>
      <c r="R14" s="110">
        <v>-0.96258229399999995</v>
      </c>
      <c r="S14" s="110">
        <v>0.57799811316277871</v>
      </c>
      <c r="T14" s="110">
        <v>0.81000422257739835</v>
      </c>
      <c r="U14" s="110">
        <v>1.0616783241354315</v>
      </c>
      <c r="V14" s="110">
        <v>1.272580872</v>
      </c>
      <c r="W14" s="110">
        <v>-0.232162375</v>
      </c>
      <c r="X14" s="110">
        <v>1.3438004244090693</v>
      </c>
      <c r="Y14" s="110">
        <v>-0.84527674088098836</v>
      </c>
      <c r="Z14" s="110">
        <v>-0.26055910399999999</v>
      </c>
      <c r="AA14" s="110">
        <v>1.0578168798996035</v>
      </c>
    </row>
    <row r="15" spans="1:29" x14ac:dyDescent="0.3">
      <c r="A15" t="s">
        <v>42</v>
      </c>
      <c r="B15" s="110">
        <v>-0.563328461</v>
      </c>
      <c r="C15" s="110">
        <v>-1.0850305579999999</v>
      </c>
      <c r="D15" s="110">
        <v>0.48078544600000001</v>
      </c>
      <c r="E15" s="110">
        <v>1.360980063</v>
      </c>
      <c r="F15" s="110">
        <v>0.73984862760000003</v>
      </c>
      <c r="G15" s="110">
        <v>-0.35073076520117641</v>
      </c>
      <c r="H15" s="110">
        <v>-3.1080000000000001</v>
      </c>
      <c r="I15" s="110">
        <v>-0.33192152200000002</v>
      </c>
      <c r="J15" s="110">
        <v>0.21169896099999999</v>
      </c>
      <c r="K15" s="110">
        <v>0.94506784200000005</v>
      </c>
      <c r="L15" s="110">
        <v>-0.123946418</v>
      </c>
      <c r="M15" s="110">
        <v>0.11345306104781107</v>
      </c>
      <c r="N15" s="110">
        <v>-0.45280861505563291</v>
      </c>
      <c r="O15" s="110">
        <v>-1.1439353720000001</v>
      </c>
      <c r="P15" s="110">
        <v>-1.0713405789999999</v>
      </c>
      <c r="Q15" s="110">
        <v>-1.0737912460000001</v>
      </c>
      <c r="R15" s="110">
        <v>-0.96258229399999995</v>
      </c>
      <c r="S15" s="110">
        <v>-0.82930164062485912</v>
      </c>
      <c r="T15" s="110">
        <v>1.0062744765096128</v>
      </c>
      <c r="U15" s="110">
        <v>1.4917632686398465</v>
      </c>
      <c r="V15" s="110">
        <v>-0.39463371200000003</v>
      </c>
      <c r="W15" s="110">
        <v>-0.14788406900000001</v>
      </c>
      <c r="X15" s="110">
        <v>0.26013766144166706</v>
      </c>
      <c r="Y15" s="110">
        <v>-0.23124556984647759</v>
      </c>
      <c r="Z15" s="110">
        <v>1.202695997</v>
      </c>
      <c r="AA15" s="110">
        <v>0.47294884391415709</v>
      </c>
    </row>
    <row r="16" spans="1:29" x14ac:dyDescent="0.3">
      <c r="B16" s="110"/>
      <c r="C16" s="110"/>
      <c r="D16" s="110"/>
      <c r="E16" s="110"/>
      <c r="F16" s="110"/>
      <c r="G16" s="110"/>
      <c r="H16" s="110"/>
      <c r="I16" s="110"/>
      <c r="J16" s="110"/>
      <c r="K16" s="110"/>
      <c r="O16" s="110"/>
      <c r="P16" s="110"/>
      <c r="Q16" s="110"/>
      <c r="R16" s="110"/>
      <c r="S16" s="110"/>
      <c r="T16" s="110"/>
      <c r="U16" s="110"/>
      <c r="V16" s="110"/>
      <c r="W16" s="110"/>
      <c r="X16" s="110"/>
      <c r="Y16" s="110"/>
      <c r="Z16" s="110"/>
      <c r="AA16" s="110"/>
    </row>
    <row r="17" spans="2:27" x14ac:dyDescent="0.3">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row>
    <row r="18" spans="2:27" x14ac:dyDescent="0.3">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row>
    <row r="19" spans="2:27" x14ac:dyDescent="0.3">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row>
    <row r="20" spans="2:27" x14ac:dyDescent="0.3">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row>
    <row r="21" spans="2:27" x14ac:dyDescent="0.3">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row>
    <row r="22" spans="2:27" x14ac:dyDescent="0.3">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row>
    <row r="23" spans="2:27" x14ac:dyDescent="0.3">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row>
    <row r="24" spans="2:27" x14ac:dyDescent="0.3">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row>
    <row r="25" spans="2:27" x14ac:dyDescent="0.3">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row>
    <row r="26" spans="2:27" x14ac:dyDescent="0.3">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row>
    <row r="27" spans="2:27" x14ac:dyDescent="0.3">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row>
    <row r="28" spans="2:27" x14ac:dyDescent="0.3">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row>
    <row r="29" spans="2:27" x14ac:dyDescent="0.3">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row>
    <row r="30" spans="2:27" x14ac:dyDescent="0.3">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row>
    <row r="31" spans="2:27" x14ac:dyDescent="0.3">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row>
    <row r="32" spans="2:27" x14ac:dyDescent="0.3">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row>
    <row r="33" spans="2:27" x14ac:dyDescent="0.3">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row>
    <row r="34" spans="2:27" x14ac:dyDescent="0.3">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row>
    <row r="35" spans="2:27" x14ac:dyDescent="0.3">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row>
    <row r="36" spans="2:27" x14ac:dyDescent="0.3">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row>
    <row r="37" spans="2:27" x14ac:dyDescent="0.3">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row>
    <row r="38" spans="2:27" x14ac:dyDescent="0.3">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row>
    <row r="39" spans="2:27" x14ac:dyDescent="0.3">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row>
    <row r="40" spans="2:27" x14ac:dyDescent="0.3">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row>
    <row r="41" spans="2:27" x14ac:dyDescent="0.3">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row>
    <row r="42" spans="2:27" x14ac:dyDescent="0.3">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row>
    <row r="43" spans="2:27" x14ac:dyDescent="0.3">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row>
    <row r="44" spans="2:27" x14ac:dyDescent="0.3">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row>
    <row r="45" spans="2:27" x14ac:dyDescent="0.3">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row>
    <row r="46" spans="2:27" x14ac:dyDescent="0.3">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row>
    <row r="47" spans="2:27" x14ac:dyDescent="0.3">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row>
    <row r="48" spans="2:27" x14ac:dyDescent="0.3">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row>
    <row r="49" spans="2:27" x14ac:dyDescent="0.3">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row>
    <row r="50" spans="2:27" x14ac:dyDescent="0.3">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row>
    <row r="51" spans="2:27" x14ac:dyDescent="0.3">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row>
    <row r="52" spans="2:27" x14ac:dyDescent="0.3">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row>
    <row r="53" spans="2:27" x14ac:dyDescent="0.3">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row>
    <row r="54" spans="2:27" x14ac:dyDescent="0.3">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row>
    <row r="55" spans="2:27" x14ac:dyDescent="0.3">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row>
    <row r="56" spans="2:27" x14ac:dyDescent="0.3">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row>
    <row r="57" spans="2:27" x14ac:dyDescent="0.3">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row>
    <row r="58" spans="2:27" x14ac:dyDescent="0.3">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row>
    <row r="59" spans="2:27" x14ac:dyDescent="0.3">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row>
    <row r="60" spans="2:27" x14ac:dyDescent="0.3">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row>
    <row r="61" spans="2:27" x14ac:dyDescent="0.3">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row>
    <row r="62" spans="2:27" x14ac:dyDescent="0.3">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row>
    <row r="63" spans="2:27" x14ac:dyDescent="0.3">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row>
    <row r="64" spans="2:27" x14ac:dyDescent="0.3">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row>
    <row r="65" spans="2:27" x14ac:dyDescent="0.3">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row>
    <row r="66" spans="2:27" x14ac:dyDescent="0.3">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row>
    <row r="67" spans="2:27" x14ac:dyDescent="0.3">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row>
    <row r="68" spans="2:27" x14ac:dyDescent="0.3">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row>
    <row r="69" spans="2:27" x14ac:dyDescent="0.3">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row>
    <row r="70" spans="2:27" x14ac:dyDescent="0.3">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row>
    <row r="71" spans="2:27" x14ac:dyDescent="0.3">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row>
    <row r="72" spans="2:27" x14ac:dyDescent="0.3">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row>
    <row r="73" spans="2:27" x14ac:dyDescent="0.3">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row>
    <row r="74" spans="2:27" x14ac:dyDescent="0.3">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row>
    <row r="75" spans="2:27" x14ac:dyDescent="0.3">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row>
    <row r="76" spans="2:27" x14ac:dyDescent="0.3">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row>
    <row r="77" spans="2:27" x14ac:dyDescent="0.3">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row>
    <row r="78" spans="2:27" x14ac:dyDescent="0.3">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row>
    <row r="79" spans="2:27" x14ac:dyDescent="0.3">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row>
    <row r="80" spans="2:27" x14ac:dyDescent="0.3">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row>
    <row r="81" spans="2:27" x14ac:dyDescent="0.3">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row>
    <row r="82" spans="2:27" x14ac:dyDescent="0.3">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row>
    <row r="83" spans="2:27" x14ac:dyDescent="0.3">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row>
    <row r="84" spans="2:27" x14ac:dyDescent="0.3">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row>
    <row r="85" spans="2:27" x14ac:dyDescent="0.3">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row>
    <row r="86" spans="2:27" x14ac:dyDescent="0.3">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row>
    <row r="87" spans="2:27" x14ac:dyDescent="0.3">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row>
    <row r="88" spans="2:27" x14ac:dyDescent="0.3">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row>
    <row r="89" spans="2:27" x14ac:dyDescent="0.3">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row>
    <row r="90" spans="2:27" x14ac:dyDescent="0.3">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row>
    <row r="91" spans="2:27" x14ac:dyDescent="0.3">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row>
    <row r="92" spans="2:27" x14ac:dyDescent="0.3">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row>
    <row r="93" spans="2:27" x14ac:dyDescent="0.3">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row>
    <row r="94" spans="2:27" x14ac:dyDescent="0.3">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row>
    <row r="95" spans="2:27" x14ac:dyDescent="0.3">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row>
    <row r="96" spans="2:27" x14ac:dyDescent="0.3">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row>
    <row r="97" spans="2:27" x14ac:dyDescent="0.3">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row>
    <row r="98" spans="2:27" x14ac:dyDescent="0.3">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row>
    <row r="99" spans="2:27" x14ac:dyDescent="0.3">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row>
    <row r="100" spans="2:27" x14ac:dyDescent="0.3">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row>
    <row r="101" spans="2:27" x14ac:dyDescent="0.3">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row>
    <row r="102" spans="2:27" x14ac:dyDescent="0.3">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row>
    <row r="103" spans="2:27" x14ac:dyDescent="0.3">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row>
    <row r="104" spans="2:27" x14ac:dyDescent="0.3">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row>
    <row r="105" spans="2:27" x14ac:dyDescent="0.3">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row>
    <row r="106" spans="2:27" x14ac:dyDescent="0.3">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row>
    <row r="107" spans="2:27" x14ac:dyDescent="0.3">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row>
    <row r="108" spans="2:27" x14ac:dyDescent="0.3">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row>
    <row r="109" spans="2:27" x14ac:dyDescent="0.3">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row>
    <row r="110" spans="2:27" x14ac:dyDescent="0.3">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row>
    <row r="111" spans="2:27" x14ac:dyDescent="0.3">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row>
    <row r="112" spans="2:27" x14ac:dyDescent="0.3">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row>
    <row r="113" spans="2:27" x14ac:dyDescent="0.3">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row>
    <row r="114" spans="2:27" x14ac:dyDescent="0.3">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row>
    <row r="115" spans="2:27" x14ac:dyDescent="0.3">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row>
    <row r="116" spans="2:27" x14ac:dyDescent="0.3">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row>
    <row r="117" spans="2:27" x14ac:dyDescent="0.3">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row>
    <row r="118" spans="2:27" x14ac:dyDescent="0.3">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row>
    <row r="119" spans="2:27" x14ac:dyDescent="0.3">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row>
    <row r="120" spans="2:27" x14ac:dyDescent="0.3">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row>
    <row r="121" spans="2:27" x14ac:dyDescent="0.3">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row>
    <row r="122" spans="2:27" x14ac:dyDescent="0.3">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row>
    <row r="123" spans="2:27" x14ac:dyDescent="0.3">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row>
    <row r="124" spans="2:27" x14ac:dyDescent="0.3">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row>
    <row r="125" spans="2:27" x14ac:dyDescent="0.3">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row>
    <row r="126" spans="2:27" x14ac:dyDescent="0.3">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row>
    <row r="127" spans="2:27" x14ac:dyDescent="0.3">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row>
    <row r="128" spans="2:27" x14ac:dyDescent="0.3">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row>
    <row r="129" spans="2:27" x14ac:dyDescent="0.3">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row>
    <row r="130" spans="2:27" x14ac:dyDescent="0.3">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row>
    <row r="131" spans="2:27" x14ac:dyDescent="0.3">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row>
    <row r="132" spans="2:27" x14ac:dyDescent="0.3">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row>
    <row r="133" spans="2:27" x14ac:dyDescent="0.3">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row>
    <row r="134" spans="2:27" x14ac:dyDescent="0.3">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row>
    <row r="135" spans="2:27" x14ac:dyDescent="0.3">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row>
    <row r="136" spans="2:27" x14ac:dyDescent="0.3">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row>
    <row r="137" spans="2:27" x14ac:dyDescent="0.3">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row>
    <row r="138" spans="2:27" x14ac:dyDescent="0.3">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row>
    <row r="139" spans="2:27" x14ac:dyDescent="0.3">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row>
    <row r="140" spans="2:27" x14ac:dyDescent="0.3">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row>
    <row r="141" spans="2:27" x14ac:dyDescent="0.3">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row>
    <row r="142" spans="2:27" x14ac:dyDescent="0.3">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row>
    <row r="143" spans="2:27" x14ac:dyDescent="0.3">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row>
    <row r="144" spans="2:27" x14ac:dyDescent="0.3">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row>
    <row r="145" spans="2:27" x14ac:dyDescent="0.3">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row>
    <row r="146" spans="2:27" x14ac:dyDescent="0.3">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row>
    <row r="147" spans="2:27" x14ac:dyDescent="0.3">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row>
    <row r="148" spans="2:27" x14ac:dyDescent="0.3">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row>
    <row r="149" spans="2:27" x14ac:dyDescent="0.3">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row>
    <row r="150" spans="2:27" x14ac:dyDescent="0.3">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row>
    <row r="151" spans="2:27" x14ac:dyDescent="0.3">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row>
    <row r="152" spans="2:27" x14ac:dyDescent="0.3">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row>
    <row r="153" spans="2:27" x14ac:dyDescent="0.3">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row>
    <row r="154" spans="2:27" x14ac:dyDescent="0.3">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row>
    <row r="155" spans="2:27" x14ac:dyDescent="0.3">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row>
    <row r="156" spans="2:27" x14ac:dyDescent="0.3">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row>
    <row r="157" spans="2:27" x14ac:dyDescent="0.3">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row>
    <row r="158" spans="2:27" x14ac:dyDescent="0.3">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row>
    <row r="159" spans="2:27" x14ac:dyDescent="0.3">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row>
    <row r="160" spans="2:27" x14ac:dyDescent="0.3">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row>
    <row r="161" spans="2:27" x14ac:dyDescent="0.3">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row>
    <row r="162" spans="2:27" x14ac:dyDescent="0.3">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row>
    <row r="163" spans="2:27" x14ac:dyDescent="0.3">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row>
    <row r="164" spans="2:27" x14ac:dyDescent="0.3">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row>
    <row r="165" spans="2:27" x14ac:dyDescent="0.3">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row>
    <row r="166" spans="2:27" x14ac:dyDescent="0.3">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row>
    <row r="167" spans="2:27" x14ac:dyDescent="0.3">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row>
    <row r="168" spans="2:27" x14ac:dyDescent="0.3">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row>
    <row r="169" spans="2:27" x14ac:dyDescent="0.3">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row>
    <row r="170" spans="2:27" x14ac:dyDescent="0.3">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row>
    <row r="171" spans="2:27" x14ac:dyDescent="0.3">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row>
    <row r="172" spans="2:27" x14ac:dyDescent="0.3">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row>
    <row r="173" spans="2:27" x14ac:dyDescent="0.3">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row>
    <row r="174" spans="2:27" x14ac:dyDescent="0.3">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row>
    <row r="175" spans="2:27" x14ac:dyDescent="0.3">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row>
    <row r="176" spans="2:27" x14ac:dyDescent="0.3">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row>
    <row r="177" spans="2:27" x14ac:dyDescent="0.3">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row>
    <row r="178" spans="2:27" x14ac:dyDescent="0.3">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row>
    <row r="179" spans="2:27" x14ac:dyDescent="0.3">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row>
    <row r="180" spans="2:27" x14ac:dyDescent="0.3">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row>
    <row r="181" spans="2:27" x14ac:dyDescent="0.3">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row>
    <row r="182" spans="2:27" x14ac:dyDescent="0.3">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row>
    <row r="183" spans="2:27" x14ac:dyDescent="0.3">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row>
    <row r="184" spans="2:27" x14ac:dyDescent="0.3">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row>
    <row r="185" spans="2:27" x14ac:dyDescent="0.3">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row>
    <row r="186" spans="2:27" x14ac:dyDescent="0.3">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row>
    <row r="187" spans="2:27" x14ac:dyDescent="0.3">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row>
    <row r="188" spans="2:27" x14ac:dyDescent="0.3">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row>
    <row r="189" spans="2:27" x14ac:dyDescent="0.3">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row>
    <row r="190" spans="2:27" x14ac:dyDescent="0.3">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row>
    <row r="191" spans="2:27" x14ac:dyDescent="0.3">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row>
    <row r="192" spans="2:27" x14ac:dyDescent="0.3">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row>
    <row r="193" spans="2:27" x14ac:dyDescent="0.3">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row>
    <row r="194" spans="2:27" x14ac:dyDescent="0.3">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row>
    <row r="195" spans="2:27" x14ac:dyDescent="0.3">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row>
    <row r="196" spans="2:27" x14ac:dyDescent="0.3">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row>
    <row r="197" spans="2:27" x14ac:dyDescent="0.3">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row>
    <row r="198" spans="2:27" x14ac:dyDescent="0.3">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row>
    <row r="199" spans="2:27" x14ac:dyDescent="0.3">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row>
    <row r="200" spans="2:27" x14ac:dyDescent="0.3">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row>
    <row r="201" spans="2:27" x14ac:dyDescent="0.3">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row>
    <row r="202" spans="2:27" x14ac:dyDescent="0.3">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row>
    <row r="203" spans="2:27" x14ac:dyDescent="0.3">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row>
    <row r="204" spans="2:27" x14ac:dyDescent="0.3">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row>
    <row r="205" spans="2:27" x14ac:dyDescent="0.3">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row>
    <row r="206" spans="2:27" x14ac:dyDescent="0.3">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row>
    <row r="207" spans="2:27" x14ac:dyDescent="0.3">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row>
    <row r="208" spans="2:27" x14ac:dyDescent="0.3">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row>
    <row r="209" spans="2:27" x14ac:dyDescent="0.3">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row>
    <row r="210" spans="2:27" x14ac:dyDescent="0.3">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row>
    <row r="211" spans="2:27" x14ac:dyDescent="0.3">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row>
    <row r="212" spans="2:27" x14ac:dyDescent="0.3">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row>
    <row r="213" spans="2:27" x14ac:dyDescent="0.3">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row>
    <row r="214" spans="2:27" x14ac:dyDescent="0.3">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row>
    <row r="215" spans="2:27" x14ac:dyDescent="0.3">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row>
    <row r="216" spans="2:27" x14ac:dyDescent="0.3">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row>
    <row r="217" spans="2:27" x14ac:dyDescent="0.3">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row>
    <row r="218" spans="2:27" x14ac:dyDescent="0.3">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row>
    <row r="219" spans="2:27" x14ac:dyDescent="0.3">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row>
    <row r="220" spans="2:27" x14ac:dyDescent="0.3">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row>
    <row r="221" spans="2:27" x14ac:dyDescent="0.3">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row>
    <row r="222" spans="2:27" x14ac:dyDescent="0.3">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row>
    <row r="223" spans="2:27" x14ac:dyDescent="0.3">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row>
    <row r="224" spans="2:27" x14ac:dyDescent="0.3">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row>
    <row r="225" spans="2:27" x14ac:dyDescent="0.3">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row>
    <row r="226" spans="2:27" x14ac:dyDescent="0.3">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row>
    <row r="227" spans="2:27" x14ac:dyDescent="0.3">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row>
    <row r="228" spans="2:27" x14ac:dyDescent="0.3">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row>
    <row r="229" spans="2:27" x14ac:dyDescent="0.3">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row>
    <row r="230" spans="2:27" x14ac:dyDescent="0.3">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row>
    <row r="231" spans="2:27" x14ac:dyDescent="0.3">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row>
    <row r="232" spans="2:27" x14ac:dyDescent="0.3">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row>
    <row r="233" spans="2:27" x14ac:dyDescent="0.3">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row>
    <row r="234" spans="2:27" x14ac:dyDescent="0.3">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row>
    <row r="235" spans="2:27" x14ac:dyDescent="0.3">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row>
    <row r="236" spans="2:27" x14ac:dyDescent="0.3">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row>
    <row r="237" spans="2:27" x14ac:dyDescent="0.3">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row>
    <row r="238" spans="2:27" x14ac:dyDescent="0.3">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row>
    <row r="239" spans="2:27" x14ac:dyDescent="0.3">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row>
    <row r="240" spans="2:27" x14ac:dyDescent="0.3">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row>
    <row r="241" spans="2:27" x14ac:dyDescent="0.3">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row>
    <row r="242" spans="2:27" x14ac:dyDescent="0.3">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row>
    <row r="243" spans="2:27" x14ac:dyDescent="0.3">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row>
    <row r="244" spans="2:27" x14ac:dyDescent="0.3">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row>
    <row r="245" spans="2:27" x14ac:dyDescent="0.3">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row>
    <row r="246" spans="2:27" x14ac:dyDescent="0.3">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row>
    <row r="247" spans="2:27" x14ac:dyDescent="0.3">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row>
    <row r="248" spans="2:27" x14ac:dyDescent="0.3">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row>
    <row r="249" spans="2:27" x14ac:dyDescent="0.3">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row>
    <row r="250" spans="2:27" x14ac:dyDescent="0.3">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row>
    <row r="251" spans="2:27" x14ac:dyDescent="0.3">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row>
    <row r="252" spans="2:27" x14ac:dyDescent="0.3">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row>
    <row r="253" spans="2:27" x14ac:dyDescent="0.3">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row>
    <row r="254" spans="2:27" x14ac:dyDescent="0.3">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row>
    <row r="255" spans="2:27" x14ac:dyDescent="0.3">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row>
    <row r="256" spans="2:27" x14ac:dyDescent="0.3">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row>
  </sheetData>
  <mergeCells count="2">
    <mergeCell ref="AB1:AC1"/>
    <mergeCell ref="AB2:AC2"/>
  </mergeCells>
  <conditionalFormatting sqref="B256:AA256">
    <cfRule type="cellIs" dxfId="3" priority="3" operator="greaterThan">
      <formula>1</formula>
    </cfRule>
  </conditionalFormatting>
  <conditionalFormatting sqref="O2:R16 L2:N15 U2:AA16 B2:K16 B17:AA255">
    <cfRule type="cellIs" dxfId="2" priority="2" operator="greaterThanOrEqual">
      <formula>1</formula>
    </cfRule>
  </conditionalFormatting>
  <conditionalFormatting sqref="S2:T16">
    <cfRule type="cellIs" dxfId="1" priority="1" operator="lessThan">
      <formula>-1</formula>
    </cfRule>
  </conditionalFormatting>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J255"/>
  <sheetViews>
    <sheetView workbookViewId="0">
      <selection activeCell="A14" sqref="A14:XFD14"/>
    </sheetView>
  </sheetViews>
  <sheetFormatPr defaultRowHeight="14.4" x14ac:dyDescent="0.3"/>
  <cols>
    <col min="1" max="1" width="41" customWidth="1"/>
    <col min="2" max="2" width="16" customWidth="1"/>
    <col min="3" max="3" width="13" customWidth="1"/>
    <col min="4" max="4" width="27" customWidth="1"/>
    <col min="5" max="5" width="23" customWidth="1"/>
    <col min="6" max="6" width="13" customWidth="1"/>
    <col min="7" max="7" width="19" customWidth="1"/>
    <col min="8" max="8" width="26" customWidth="1"/>
  </cols>
  <sheetData>
    <row r="1" spans="1:10" x14ac:dyDescent="0.3">
      <c r="A1" s="36" t="s">
        <v>28</v>
      </c>
      <c r="B1" s="36" t="s">
        <v>10</v>
      </c>
      <c r="C1" s="36" t="s">
        <v>43</v>
      </c>
      <c r="D1" s="36" t="s">
        <v>44</v>
      </c>
      <c r="E1" s="36" t="s">
        <v>45</v>
      </c>
      <c r="F1" s="36" t="s">
        <v>46</v>
      </c>
      <c r="G1" s="36" t="s">
        <v>27</v>
      </c>
      <c r="H1" s="36" t="s">
        <v>47</v>
      </c>
      <c r="I1" s="159" t="s">
        <v>55</v>
      </c>
      <c r="J1" s="160"/>
    </row>
    <row r="2" spans="1:10" x14ac:dyDescent="0.3">
      <c r="A2" t="s">
        <v>29</v>
      </c>
      <c r="B2" s="101">
        <v>36825</v>
      </c>
      <c r="C2" s="101">
        <v>0</v>
      </c>
      <c r="D2" s="101">
        <v>0</v>
      </c>
      <c r="E2" s="101">
        <v>0.86</v>
      </c>
      <c r="F2" s="101">
        <v>0</v>
      </c>
      <c r="G2" s="101">
        <v>0</v>
      </c>
      <c r="H2" s="101">
        <v>1</v>
      </c>
      <c r="I2" s="161" t="s">
        <v>60</v>
      </c>
      <c r="J2" s="128"/>
    </row>
    <row r="3" spans="1:10" x14ac:dyDescent="0.3">
      <c r="A3" t="s">
        <v>30</v>
      </c>
      <c r="B3" s="101">
        <v>37082</v>
      </c>
      <c r="C3" s="101">
        <v>0.25</v>
      </c>
      <c r="D3" s="101">
        <v>0.8</v>
      </c>
      <c r="E3" s="101">
        <v>0.14000000000000001</v>
      </c>
      <c r="F3" s="101">
        <v>0.75</v>
      </c>
      <c r="G3" s="101">
        <v>0</v>
      </c>
      <c r="H3" s="101">
        <v>2</v>
      </c>
    </row>
    <row r="4" spans="1:10" x14ac:dyDescent="0.3">
      <c r="A4" t="s">
        <v>31</v>
      </c>
      <c r="B4" s="101">
        <v>31163</v>
      </c>
      <c r="C4" s="101">
        <v>0.25</v>
      </c>
      <c r="D4" s="101">
        <v>0</v>
      </c>
      <c r="E4" s="101">
        <v>0.14000000000000001</v>
      </c>
      <c r="F4" s="101">
        <v>0</v>
      </c>
      <c r="G4" s="101">
        <v>0.5</v>
      </c>
      <c r="H4" s="101">
        <v>1</v>
      </c>
    </row>
    <row r="5" spans="1:10" x14ac:dyDescent="0.3">
      <c r="A5" t="s">
        <v>32</v>
      </c>
      <c r="B5" s="101">
        <v>156752</v>
      </c>
      <c r="C5" s="101">
        <v>0.125</v>
      </c>
      <c r="D5" s="101">
        <v>0</v>
      </c>
      <c r="E5" s="101">
        <v>0.56999999999999995</v>
      </c>
      <c r="F5" s="101">
        <v>0.5</v>
      </c>
      <c r="G5" s="101">
        <v>0</v>
      </c>
      <c r="H5" s="101">
        <v>2</v>
      </c>
    </row>
    <row r="6" spans="1:10" x14ac:dyDescent="0.3">
      <c r="A6" t="s">
        <v>33</v>
      </c>
      <c r="B6" s="101">
        <v>6312</v>
      </c>
      <c r="C6" s="101">
        <v>0.375</v>
      </c>
      <c r="D6" s="101">
        <v>0.2</v>
      </c>
      <c r="E6" s="101">
        <v>0</v>
      </c>
      <c r="F6" s="101">
        <v>0</v>
      </c>
      <c r="G6" s="101">
        <v>0</v>
      </c>
      <c r="H6" s="101">
        <v>0</v>
      </c>
    </row>
    <row r="7" spans="1:10" x14ac:dyDescent="0.3">
      <c r="A7" t="s">
        <v>34</v>
      </c>
      <c r="B7" s="101">
        <v>47814</v>
      </c>
      <c r="C7" s="101">
        <v>0.125</v>
      </c>
      <c r="D7" s="101">
        <v>0.2</v>
      </c>
      <c r="E7" s="101">
        <v>0.56999999999999995</v>
      </c>
      <c r="F7" s="101">
        <v>0.25</v>
      </c>
      <c r="G7" s="101">
        <v>1</v>
      </c>
      <c r="H7" s="101">
        <v>2</v>
      </c>
    </row>
    <row r="8" spans="1:10" x14ac:dyDescent="0.3">
      <c r="A8" t="s">
        <v>35</v>
      </c>
      <c r="B8" s="101">
        <v>6948</v>
      </c>
      <c r="C8" s="101">
        <v>0.125</v>
      </c>
      <c r="D8" s="101">
        <v>0.2</v>
      </c>
      <c r="E8" s="101">
        <v>0.86</v>
      </c>
      <c r="F8" s="101">
        <v>0</v>
      </c>
      <c r="G8" s="101">
        <v>0.5</v>
      </c>
      <c r="H8" s="101">
        <v>2</v>
      </c>
    </row>
    <row r="9" spans="1:10" x14ac:dyDescent="0.3">
      <c r="A9" t="s">
        <v>36</v>
      </c>
      <c r="B9" s="101">
        <v>24517</v>
      </c>
      <c r="C9" s="101">
        <v>0.5</v>
      </c>
      <c r="D9" s="101">
        <v>0</v>
      </c>
      <c r="E9" s="101">
        <v>0</v>
      </c>
      <c r="F9" s="101">
        <v>0</v>
      </c>
      <c r="G9" s="101">
        <v>0</v>
      </c>
      <c r="H9" s="101">
        <v>1</v>
      </c>
    </row>
    <row r="10" spans="1:10" x14ac:dyDescent="0.3">
      <c r="A10" t="s">
        <v>37</v>
      </c>
      <c r="B10" s="101">
        <v>28943</v>
      </c>
      <c r="C10" s="101">
        <v>0</v>
      </c>
      <c r="D10" s="101">
        <v>0</v>
      </c>
      <c r="E10" s="101">
        <v>0</v>
      </c>
      <c r="F10" s="101">
        <v>0</v>
      </c>
      <c r="G10" s="101">
        <v>0</v>
      </c>
      <c r="H10" s="101">
        <v>0</v>
      </c>
    </row>
    <row r="11" spans="1:10" x14ac:dyDescent="0.3">
      <c r="A11" t="s">
        <v>38</v>
      </c>
      <c r="B11" s="101">
        <v>27245</v>
      </c>
      <c r="C11" s="101">
        <v>0.5</v>
      </c>
      <c r="D11" s="101">
        <v>0.4</v>
      </c>
      <c r="E11" s="101">
        <v>0</v>
      </c>
      <c r="F11" s="101">
        <v>0.5</v>
      </c>
      <c r="G11" s="101">
        <v>0</v>
      </c>
      <c r="H11" s="101">
        <v>2</v>
      </c>
    </row>
    <row r="12" spans="1:10" x14ac:dyDescent="0.3">
      <c r="A12" t="s">
        <v>39</v>
      </c>
      <c r="B12" s="101">
        <v>61573</v>
      </c>
      <c r="C12" s="101">
        <v>0.125</v>
      </c>
      <c r="D12" s="101">
        <v>0.2</v>
      </c>
      <c r="E12" s="101">
        <v>0</v>
      </c>
      <c r="F12" s="101">
        <v>0</v>
      </c>
      <c r="G12" s="101">
        <v>0</v>
      </c>
      <c r="H12" s="101">
        <v>0</v>
      </c>
    </row>
    <row r="13" spans="1:10" x14ac:dyDescent="0.3">
      <c r="A13" t="s">
        <v>40</v>
      </c>
      <c r="B13" s="101">
        <v>59570</v>
      </c>
      <c r="C13" s="101">
        <v>0.125</v>
      </c>
      <c r="D13" s="101">
        <v>0</v>
      </c>
      <c r="E13" s="101">
        <v>0</v>
      </c>
      <c r="F13" s="101">
        <v>0</v>
      </c>
      <c r="G13" s="101">
        <v>0</v>
      </c>
      <c r="H13" s="101">
        <v>0</v>
      </c>
    </row>
    <row r="14" spans="1:10" x14ac:dyDescent="0.3">
      <c r="A14" t="s">
        <v>41</v>
      </c>
      <c r="B14" s="101">
        <v>44500</v>
      </c>
      <c r="C14" s="101">
        <v>0.25</v>
      </c>
      <c r="D14" s="101">
        <v>0</v>
      </c>
      <c r="E14" s="101">
        <v>0.14000000000000001</v>
      </c>
      <c r="F14" s="101">
        <v>0.5</v>
      </c>
      <c r="G14" s="101">
        <v>0.5</v>
      </c>
      <c r="H14" s="101">
        <v>2</v>
      </c>
    </row>
    <row r="15" spans="1:10" x14ac:dyDescent="0.3">
      <c r="A15" t="s">
        <v>42</v>
      </c>
      <c r="B15" s="101">
        <v>56598</v>
      </c>
      <c r="C15" s="101">
        <v>0.125</v>
      </c>
      <c r="D15" s="101">
        <v>0</v>
      </c>
      <c r="E15" s="101">
        <v>0.14000000000000001</v>
      </c>
      <c r="F15" s="101">
        <v>0</v>
      </c>
      <c r="G15" s="101">
        <v>0.5</v>
      </c>
      <c r="H15" s="101">
        <v>1</v>
      </c>
    </row>
    <row r="16" spans="1:10" x14ac:dyDescent="0.3">
      <c r="B16" s="101"/>
      <c r="C16" s="101"/>
      <c r="D16" s="101"/>
      <c r="E16" s="101"/>
      <c r="F16" s="101"/>
      <c r="G16" s="101"/>
      <c r="H16" s="101"/>
    </row>
    <row r="17" spans="2:8" x14ac:dyDescent="0.3">
      <c r="B17" s="101"/>
      <c r="C17" s="101"/>
      <c r="D17" s="101"/>
      <c r="E17" s="101"/>
      <c r="F17" s="101"/>
      <c r="G17" s="101"/>
      <c r="H17" s="101"/>
    </row>
    <row r="18" spans="2:8" x14ac:dyDescent="0.3">
      <c r="B18" s="101"/>
      <c r="C18" s="101"/>
      <c r="D18" s="101"/>
      <c r="E18" s="101"/>
      <c r="F18" s="101"/>
      <c r="G18" s="101"/>
      <c r="H18" s="101"/>
    </row>
    <row r="19" spans="2:8" x14ac:dyDescent="0.3">
      <c r="B19" s="101"/>
      <c r="C19" s="101"/>
      <c r="D19" s="101"/>
      <c r="E19" s="101"/>
      <c r="F19" s="101"/>
      <c r="G19" s="101"/>
      <c r="H19" s="101"/>
    </row>
    <row r="20" spans="2:8" x14ac:dyDescent="0.3">
      <c r="B20" s="101"/>
      <c r="C20" s="101"/>
      <c r="D20" s="101"/>
      <c r="E20" s="101"/>
      <c r="F20" s="101"/>
      <c r="G20" s="101"/>
      <c r="H20" s="101"/>
    </row>
    <row r="21" spans="2:8" x14ac:dyDescent="0.3">
      <c r="B21" s="101"/>
      <c r="C21" s="101"/>
      <c r="D21" s="101"/>
      <c r="E21" s="101"/>
      <c r="F21" s="101"/>
      <c r="G21" s="101"/>
      <c r="H21" s="101"/>
    </row>
    <row r="22" spans="2:8" x14ac:dyDescent="0.3">
      <c r="B22" s="101"/>
      <c r="C22" s="101"/>
      <c r="D22" s="101"/>
      <c r="E22" s="101"/>
      <c r="F22" s="101"/>
      <c r="G22" s="101"/>
      <c r="H22" s="101"/>
    </row>
    <row r="23" spans="2:8" x14ac:dyDescent="0.3">
      <c r="B23" s="101"/>
      <c r="C23" s="101"/>
      <c r="D23" s="101"/>
      <c r="E23" s="101"/>
      <c r="F23" s="101"/>
      <c r="G23" s="101"/>
      <c r="H23" s="101"/>
    </row>
    <row r="24" spans="2:8" x14ac:dyDescent="0.3">
      <c r="B24" s="101"/>
      <c r="C24" s="101"/>
      <c r="D24" s="101"/>
      <c r="E24" s="101"/>
      <c r="F24" s="101"/>
      <c r="G24" s="101"/>
      <c r="H24" s="101"/>
    </row>
    <row r="25" spans="2:8" x14ac:dyDescent="0.3">
      <c r="B25" s="101"/>
      <c r="C25" s="101"/>
      <c r="D25" s="101"/>
      <c r="E25" s="101"/>
      <c r="F25" s="101"/>
      <c r="G25" s="101"/>
      <c r="H25" s="101"/>
    </row>
    <row r="26" spans="2:8" x14ac:dyDescent="0.3">
      <c r="B26" s="101"/>
      <c r="C26" s="101"/>
      <c r="D26" s="101"/>
      <c r="E26" s="101"/>
      <c r="F26" s="101"/>
      <c r="G26" s="101"/>
      <c r="H26" s="101"/>
    </row>
    <row r="27" spans="2:8" x14ac:dyDescent="0.3">
      <c r="B27" s="101"/>
      <c r="C27" s="101"/>
      <c r="D27" s="101"/>
      <c r="E27" s="101"/>
      <c r="F27" s="101"/>
      <c r="G27" s="101"/>
      <c r="H27" s="101"/>
    </row>
    <row r="28" spans="2:8" x14ac:dyDescent="0.3">
      <c r="B28" s="101"/>
      <c r="C28" s="101"/>
      <c r="D28" s="101"/>
      <c r="E28" s="101"/>
      <c r="F28" s="101"/>
      <c r="G28" s="101"/>
      <c r="H28" s="101"/>
    </row>
    <row r="29" spans="2:8" x14ac:dyDescent="0.3">
      <c r="B29" s="101"/>
      <c r="C29" s="101"/>
      <c r="D29" s="101"/>
      <c r="E29" s="101"/>
      <c r="F29" s="101"/>
      <c r="G29" s="101"/>
      <c r="H29" s="101"/>
    </row>
    <row r="30" spans="2:8" x14ac:dyDescent="0.3">
      <c r="B30" s="101"/>
      <c r="C30" s="101"/>
      <c r="D30" s="101"/>
      <c r="E30" s="101"/>
      <c r="F30" s="101"/>
      <c r="G30" s="101"/>
      <c r="H30" s="101"/>
    </row>
    <row r="31" spans="2:8" x14ac:dyDescent="0.3">
      <c r="B31" s="101"/>
      <c r="C31" s="101"/>
      <c r="D31" s="101"/>
      <c r="E31" s="101"/>
      <c r="F31" s="101"/>
      <c r="G31" s="101"/>
      <c r="H31" s="101"/>
    </row>
    <row r="32" spans="2:8" x14ac:dyDescent="0.3">
      <c r="B32" s="101"/>
      <c r="C32" s="101"/>
      <c r="D32" s="101"/>
      <c r="E32" s="101"/>
      <c r="F32" s="101"/>
      <c r="G32" s="101"/>
      <c r="H32" s="101"/>
    </row>
    <row r="33" spans="2:8" x14ac:dyDescent="0.3">
      <c r="B33" s="101"/>
      <c r="C33" s="101"/>
      <c r="D33" s="101"/>
      <c r="E33" s="101"/>
      <c r="F33" s="101"/>
      <c r="G33" s="101"/>
      <c r="H33" s="101"/>
    </row>
    <row r="34" spans="2:8" x14ac:dyDescent="0.3">
      <c r="B34" s="101"/>
      <c r="C34" s="101"/>
      <c r="D34" s="101"/>
      <c r="E34" s="101"/>
      <c r="F34" s="101"/>
      <c r="G34" s="101"/>
      <c r="H34" s="101"/>
    </row>
    <row r="35" spans="2:8" x14ac:dyDescent="0.3">
      <c r="B35" s="101"/>
      <c r="C35" s="101"/>
      <c r="D35" s="101"/>
      <c r="E35" s="101"/>
      <c r="F35" s="101"/>
      <c r="G35" s="101"/>
      <c r="H35" s="101"/>
    </row>
    <row r="36" spans="2:8" x14ac:dyDescent="0.3">
      <c r="B36" s="101"/>
      <c r="C36" s="101"/>
      <c r="D36" s="101"/>
      <c r="E36" s="101"/>
      <c r="F36" s="101"/>
      <c r="G36" s="101"/>
      <c r="H36" s="101"/>
    </row>
    <row r="37" spans="2:8" x14ac:dyDescent="0.3">
      <c r="B37" s="101"/>
      <c r="C37" s="101"/>
      <c r="D37" s="101"/>
      <c r="E37" s="101"/>
      <c r="F37" s="101"/>
      <c r="G37" s="101"/>
      <c r="H37" s="101"/>
    </row>
    <row r="38" spans="2:8" x14ac:dyDescent="0.3">
      <c r="B38" s="101"/>
      <c r="C38" s="101"/>
      <c r="D38" s="101"/>
      <c r="E38" s="101"/>
      <c r="F38" s="101"/>
      <c r="G38" s="101"/>
      <c r="H38" s="101"/>
    </row>
    <row r="39" spans="2:8" x14ac:dyDescent="0.3">
      <c r="B39" s="101"/>
      <c r="C39" s="101"/>
      <c r="D39" s="101"/>
      <c r="E39" s="101"/>
      <c r="F39" s="101"/>
      <c r="G39" s="101"/>
      <c r="H39" s="101"/>
    </row>
    <row r="40" spans="2:8" x14ac:dyDescent="0.3">
      <c r="B40" s="101"/>
      <c r="C40" s="101"/>
      <c r="D40" s="101"/>
      <c r="E40" s="101"/>
      <c r="F40" s="101"/>
      <c r="G40" s="101"/>
      <c r="H40" s="101"/>
    </row>
    <row r="41" spans="2:8" x14ac:dyDescent="0.3">
      <c r="B41" s="101"/>
      <c r="C41" s="101"/>
      <c r="D41" s="101"/>
      <c r="E41" s="101"/>
      <c r="F41" s="101"/>
      <c r="G41" s="101"/>
      <c r="H41" s="101"/>
    </row>
    <row r="42" spans="2:8" x14ac:dyDescent="0.3">
      <c r="B42" s="101"/>
      <c r="C42" s="101"/>
      <c r="D42" s="101"/>
      <c r="E42" s="101"/>
      <c r="F42" s="101"/>
      <c r="G42" s="101"/>
      <c r="H42" s="101"/>
    </row>
    <row r="43" spans="2:8" x14ac:dyDescent="0.3">
      <c r="B43" s="101"/>
      <c r="C43" s="101"/>
      <c r="D43" s="101"/>
      <c r="E43" s="101"/>
      <c r="F43" s="101"/>
      <c r="G43" s="101"/>
      <c r="H43" s="101"/>
    </row>
    <row r="44" spans="2:8" x14ac:dyDescent="0.3">
      <c r="B44" s="101"/>
      <c r="C44" s="101"/>
      <c r="D44" s="101"/>
      <c r="E44" s="101"/>
      <c r="F44" s="101"/>
      <c r="G44" s="101"/>
      <c r="H44" s="101"/>
    </row>
    <row r="45" spans="2:8" x14ac:dyDescent="0.3">
      <c r="B45" s="101"/>
      <c r="C45" s="101"/>
      <c r="D45" s="101"/>
      <c r="E45" s="101"/>
      <c r="F45" s="101"/>
      <c r="G45" s="101"/>
      <c r="H45" s="101"/>
    </row>
    <row r="46" spans="2:8" x14ac:dyDescent="0.3">
      <c r="B46" s="101"/>
      <c r="C46" s="101"/>
      <c r="D46" s="101"/>
      <c r="E46" s="101"/>
      <c r="F46" s="101"/>
      <c r="G46" s="101"/>
      <c r="H46" s="101"/>
    </row>
    <row r="47" spans="2:8" x14ac:dyDescent="0.3">
      <c r="B47" s="101"/>
      <c r="C47" s="101"/>
      <c r="D47" s="101"/>
      <c r="E47" s="101"/>
      <c r="F47" s="101"/>
      <c r="G47" s="101"/>
      <c r="H47" s="101"/>
    </row>
    <row r="48" spans="2:8" x14ac:dyDescent="0.3">
      <c r="B48" s="101"/>
      <c r="C48" s="101"/>
      <c r="D48" s="101"/>
      <c r="E48" s="101"/>
      <c r="F48" s="101"/>
      <c r="G48" s="101"/>
      <c r="H48" s="101"/>
    </row>
    <row r="49" spans="2:8" x14ac:dyDescent="0.3">
      <c r="B49" s="101"/>
      <c r="C49" s="101"/>
      <c r="D49" s="101"/>
      <c r="E49" s="101"/>
      <c r="F49" s="101"/>
      <c r="G49" s="101"/>
      <c r="H49" s="101"/>
    </row>
    <row r="50" spans="2:8" x14ac:dyDescent="0.3">
      <c r="B50" s="101"/>
      <c r="C50" s="101"/>
      <c r="D50" s="101"/>
      <c r="E50" s="101"/>
      <c r="F50" s="101"/>
      <c r="G50" s="101"/>
      <c r="H50" s="101"/>
    </row>
    <row r="51" spans="2:8" x14ac:dyDescent="0.3">
      <c r="B51" s="101"/>
      <c r="C51" s="101"/>
      <c r="D51" s="101"/>
      <c r="E51" s="101"/>
      <c r="F51" s="101"/>
      <c r="G51" s="101"/>
      <c r="H51" s="101"/>
    </row>
    <row r="52" spans="2:8" x14ac:dyDescent="0.3">
      <c r="B52" s="101"/>
      <c r="C52" s="101"/>
      <c r="D52" s="101"/>
      <c r="E52" s="101"/>
      <c r="F52" s="101"/>
      <c r="G52" s="101"/>
      <c r="H52" s="101"/>
    </row>
    <row r="53" spans="2:8" x14ac:dyDescent="0.3">
      <c r="B53" s="101"/>
      <c r="C53" s="101"/>
      <c r="D53" s="101"/>
      <c r="E53" s="101"/>
      <c r="F53" s="101"/>
      <c r="G53" s="101"/>
      <c r="H53" s="101"/>
    </row>
    <row r="54" spans="2:8" x14ac:dyDescent="0.3">
      <c r="B54" s="101"/>
      <c r="C54" s="101"/>
      <c r="D54" s="101"/>
      <c r="E54" s="101"/>
      <c r="F54" s="101"/>
      <c r="G54" s="101"/>
      <c r="H54" s="101"/>
    </row>
    <row r="55" spans="2:8" x14ac:dyDescent="0.3">
      <c r="B55" s="101"/>
      <c r="C55" s="101"/>
      <c r="D55" s="101"/>
      <c r="E55" s="101"/>
      <c r="F55" s="101"/>
      <c r="G55" s="101"/>
      <c r="H55" s="101"/>
    </row>
    <row r="56" spans="2:8" x14ac:dyDescent="0.3">
      <c r="B56" s="101"/>
      <c r="C56" s="101"/>
      <c r="D56" s="101"/>
      <c r="E56" s="101"/>
      <c r="F56" s="101"/>
      <c r="G56" s="101"/>
      <c r="H56" s="101"/>
    </row>
    <row r="57" spans="2:8" x14ac:dyDescent="0.3">
      <c r="B57" s="101"/>
      <c r="C57" s="101"/>
      <c r="D57" s="101"/>
      <c r="E57" s="101"/>
      <c r="F57" s="101"/>
      <c r="G57" s="101"/>
      <c r="H57" s="101"/>
    </row>
    <row r="58" spans="2:8" x14ac:dyDescent="0.3">
      <c r="B58" s="101"/>
      <c r="C58" s="101"/>
      <c r="D58" s="101"/>
      <c r="E58" s="101"/>
      <c r="F58" s="101"/>
      <c r="G58" s="101"/>
      <c r="H58" s="101"/>
    </row>
    <row r="59" spans="2:8" x14ac:dyDescent="0.3">
      <c r="B59" s="101"/>
      <c r="C59" s="101"/>
      <c r="D59" s="101"/>
      <c r="E59" s="101"/>
      <c r="F59" s="101"/>
      <c r="G59" s="101"/>
      <c r="H59" s="101"/>
    </row>
    <row r="60" spans="2:8" x14ac:dyDescent="0.3">
      <c r="B60" s="101"/>
      <c r="C60" s="101"/>
      <c r="D60" s="101"/>
      <c r="E60" s="101"/>
      <c r="F60" s="101"/>
      <c r="G60" s="101"/>
      <c r="H60" s="101"/>
    </row>
    <row r="61" spans="2:8" x14ac:dyDescent="0.3">
      <c r="B61" s="101"/>
      <c r="C61" s="101"/>
      <c r="D61" s="101"/>
      <c r="E61" s="101"/>
      <c r="F61" s="101"/>
      <c r="G61" s="101"/>
      <c r="H61" s="101"/>
    </row>
    <row r="62" spans="2:8" x14ac:dyDescent="0.3">
      <c r="B62" s="101"/>
      <c r="C62" s="101"/>
      <c r="D62" s="101"/>
      <c r="E62" s="101"/>
      <c r="F62" s="101"/>
      <c r="G62" s="101"/>
      <c r="H62" s="101"/>
    </row>
    <row r="63" spans="2:8" x14ac:dyDescent="0.3">
      <c r="B63" s="101"/>
      <c r="C63" s="101"/>
      <c r="D63" s="101"/>
      <c r="E63" s="101"/>
      <c r="F63" s="101"/>
      <c r="G63" s="101"/>
      <c r="H63" s="101"/>
    </row>
    <row r="64" spans="2:8" x14ac:dyDescent="0.3">
      <c r="B64" s="101"/>
      <c r="C64" s="101"/>
      <c r="D64" s="101"/>
      <c r="E64" s="101"/>
      <c r="F64" s="101"/>
      <c r="G64" s="101"/>
      <c r="H64" s="101"/>
    </row>
    <row r="65" spans="2:8" x14ac:dyDescent="0.3">
      <c r="B65" s="101"/>
      <c r="C65" s="101"/>
      <c r="D65" s="101"/>
      <c r="E65" s="101"/>
      <c r="F65" s="101"/>
      <c r="G65" s="101"/>
      <c r="H65" s="101"/>
    </row>
    <row r="66" spans="2:8" x14ac:dyDescent="0.3">
      <c r="B66" s="101"/>
      <c r="C66" s="101"/>
      <c r="D66" s="101"/>
      <c r="E66" s="101"/>
      <c r="F66" s="101"/>
      <c r="G66" s="101"/>
      <c r="H66" s="101"/>
    </row>
    <row r="67" spans="2:8" x14ac:dyDescent="0.3">
      <c r="B67" s="101"/>
      <c r="C67" s="101"/>
      <c r="D67" s="101"/>
      <c r="E67" s="101"/>
      <c r="F67" s="101"/>
      <c r="G67" s="101"/>
      <c r="H67" s="101"/>
    </row>
    <row r="68" spans="2:8" x14ac:dyDescent="0.3">
      <c r="B68" s="101"/>
      <c r="C68" s="101"/>
      <c r="D68" s="101"/>
      <c r="E68" s="101"/>
      <c r="F68" s="101"/>
      <c r="G68" s="101"/>
      <c r="H68" s="101"/>
    </row>
    <row r="69" spans="2:8" x14ac:dyDescent="0.3">
      <c r="B69" s="101"/>
      <c r="C69" s="101"/>
      <c r="D69" s="101"/>
      <c r="E69" s="101"/>
      <c r="F69" s="101"/>
      <c r="G69" s="101"/>
      <c r="H69" s="101"/>
    </row>
    <row r="70" spans="2:8" x14ac:dyDescent="0.3">
      <c r="B70" s="101"/>
      <c r="C70" s="101"/>
      <c r="D70" s="101"/>
      <c r="E70" s="101"/>
      <c r="F70" s="101"/>
      <c r="G70" s="101"/>
      <c r="H70" s="101"/>
    </row>
    <row r="71" spans="2:8" x14ac:dyDescent="0.3">
      <c r="B71" s="101"/>
      <c r="C71" s="101"/>
      <c r="D71" s="101"/>
      <c r="E71" s="101"/>
      <c r="F71" s="101"/>
      <c r="G71" s="101"/>
      <c r="H71" s="101"/>
    </row>
    <row r="72" spans="2:8" x14ac:dyDescent="0.3">
      <c r="B72" s="101"/>
      <c r="C72" s="101"/>
      <c r="D72" s="101"/>
      <c r="E72" s="101"/>
      <c r="F72" s="101"/>
      <c r="G72" s="101"/>
      <c r="H72" s="101"/>
    </row>
    <row r="73" spans="2:8" x14ac:dyDescent="0.3">
      <c r="B73" s="101"/>
      <c r="C73" s="101"/>
      <c r="D73" s="101"/>
      <c r="E73" s="101"/>
      <c r="F73" s="101"/>
      <c r="G73" s="101"/>
      <c r="H73" s="101"/>
    </row>
    <row r="74" spans="2:8" x14ac:dyDescent="0.3">
      <c r="B74" s="101"/>
      <c r="C74" s="101"/>
      <c r="D74" s="101"/>
      <c r="E74" s="101"/>
      <c r="F74" s="101"/>
      <c r="G74" s="101"/>
      <c r="H74" s="101"/>
    </row>
    <row r="75" spans="2:8" x14ac:dyDescent="0.3">
      <c r="B75" s="101"/>
      <c r="C75" s="101"/>
      <c r="D75" s="101"/>
      <c r="E75" s="101"/>
      <c r="F75" s="101"/>
      <c r="G75" s="101"/>
      <c r="H75" s="101"/>
    </row>
    <row r="76" spans="2:8" x14ac:dyDescent="0.3">
      <c r="B76" s="101"/>
      <c r="C76" s="101"/>
      <c r="D76" s="101"/>
      <c r="E76" s="101"/>
      <c r="F76" s="101"/>
      <c r="G76" s="101"/>
      <c r="H76" s="101"/>
    </row>
    <row r="77" spans="2:8" x14ac:dyDescent="0.3">
      <c r="B77" s="101"/>
      <c r="C77" s="101"/>
      <c r="D77" s="101"/>
      <c r="E77" s="101"/>
      <c r="F77" s="101"/>
      <c r="G77" s="101"/>
      <c r="H77" s="101"/>
    </row>
    <row r="78" spans="2:8" x14ac:dyDescent="0.3">
      <c r="B78" s="101"/>
      <c r="C78" s="101"/>
      <c r="D78" s="101"/>
      <c r="E78" s="101"/>
      <c r="F78" s="101"/>
      <c r="G78" s="101"/>
      <c r="H78" s="101"/>
    </row>
    <row r="79" spans="2:8" x14ac:dyDescent="0.3">
      <c r="B79" s="101"/>
      <c r="C79" s="101"/>
      <c r="D79" s="101"/>
      <c r="E79" s="101"/>
      <c r="F79" s="101"/>
      <c r="G79" s="101"/>
      <c r="H79" s="101"/>
    </row>
    <row r="80" spans="2:8" x14ac:dyDescent="0.3">
      <c r="B80" s="101"/>
      <c r="C80" s="101"/>
      <c r="D80" s="101"/>
      <c r="E80" s="101"/>
      <c r="F80" s="101"/>
      <c r="G80" s="101"/>
      <c r="H80" s="101"/>
    </row>
    <row r="81" spans="2:8" x14ac:dyDescent="0.3">
      <c r="B81" s="101"/>
      <c r="C81" s="101"/>
      <c r="D81" s="101"/>
      <c r="E81" s="101"/>
      <c r="F81" s="101"/>
      <c r="G81" s="101"/>
      <c r="H81" s="101"/>
    </row>
    <row r="82" spans="2:8" x14ac:dyDescent="0.3">
      <c r="B82" s="101"/>
      <c r="C82" s="101"/>
      <c r="D82" s="101"/>
      <c r="E82" s="101"/>
      <c r="F82" s="101"/>
      <c r="G82" s="101"/>
      <c r="H82" s="101"/>
    </row>
    <row r="83" spans="2:8" x14ac:dyDescent="0.3">
      <c r="B83" s="101"/>
      <c r="C83" s="101"/>
      <c r="D83" s="101"/>
      <c r="E83" s="101"/>
      <c r="F83" s="101"/>
      <c r="G83" s="101"/>
      <c r="H83" s="101"/>
    </row>
    <row r="84" spans="2:8" x14ac:dyDescent="0.3">
      <c r="B84" s="101"/>
      <c r="C84" s="101"/>
      <c r="D84" s="101"/>
      <c r="E84" s="101"/>
      <c r="F84" s="101"/>
      <c r="G84" s="101"/>
      <c r="H84" s="101"/>
    </row>
    <row r="85" spans="2:8" x14ac:dyDescent="0.3">
      <c r="B85" s="101"/>
      <c r="C85" s="101"/>
      <c r="D85" s="101"/>
      <c r="E85" s="101"/>
      <c r="F85" s="101"/>
      <c r="G85" s="101"/>
      <c r="H85" s="101"/>
    </row>
    <row r="86" spans="2:8" x14ac:dyDescent="0.3">
      <c r="B86" s="101"/>
      <c r="C86" s="101"/>
      <c r="D86" s="101"/>
      <c r="E86" s="101"/>
      <c r="F86" s="101"/>
      <c r="G86" s="101"/>
      <c r="H86" s="101"/>
    </row>
    <row r="87" spans="2:8" x14ac:dyDescent="0.3">
      <c r="B87" s="101"/>
      <c r="C87" s="101"/>
      <c r="D87" s="101"/>
      <c r="E87" s="101"/>
      <c r="F87" s="101"/>
      <c r="G87" s="101"/>
      <c r="H87" s="101"/>
    </row>
    <row r="88" spans="2:8" x14ac:dyDescent="0.3">
      <c r="B88" s="101"/>
      <c r="C88" s="101"/>
      <c r="D88" s="101"/>
      <c r="E88" s="101"/>
      <c r="F88" s="101"/>
      <c r="G88" s="101"/>
      <c r="H88" s="101"/>
    </row>
    <row r="89" spans="2:8" x14ac:dyDescent="0.3">
      <c r="B89" s="101"/>
      <c r="C89" s="101"/>
      <c r="D89" s="101"/>
      <c r="E89" s="101"/>
      <c r="F89" s="101"/>
      <c r="G89" s="101"/>
      <c r="H89" s="101"/>
    </row>
    <row r="90" spans="2:8" x14ac:dyDescent="0.3">
      <c r="B90" s="101"/>
      <c r="C90" s="101"/>
      <c r="D90" s="101"/>
      <c r="E90" s="101"/>
      <c r="F90" s="101"/>
      <c r="G90" s="101"/>
      <c r="H90" s="101"/>
    </row>
    <row r="91" spans="2:8" x14ac:dyDescent="0.3">
      <c r="B91" s="101"/>
      <c r="C91" s="101"/>
      <c r="D91" s="101"/>
      <c r="E91" s="101"/>
      <c r="F91" s="101"/>
      <c r="G91" s="101"/>
      <c r="H91" s="101"/>
    </row>
    <row r="92" spans="2:8" x14ac:dyDescent="0.3">
      <c r="B92" s="101"/>
      <c r="C92" s="101"/>
      <c r="D92" s="101"/>
      <c r="E92" s="101"/>
      <c r="F92" s="101"/>
      <c r="G92" s="101"/>
      <c r="H92" s="101"/>
    </row>
    <row r="93" spans="2:8" x14ac:dyDescent="0.3">
      <c r="B93" s="101"/>
      <c r="C93" s="101"/>
      <c r="D93" s="101"/>
      <c r="E93" s="101"/>
      <c r="F93" s="101"/>
      <c r="G93" s="101"/>
      <c r="H93" s="101"/>
    </row>
    <row r="94" spans="2:8" x14ac:dyDescent="0.3">
      <c r="B94" s="101"/>
      <c r="C94" s="101"/>
      <c r="D94" s="101"/>
      <c r="E94" s="101"/>
      <c r="F94" s="101"/>
      <c r="G94" s="101"/>
      <c r="H94" s="101"/>
    </row>
    <row r="95" spans="2:8" x14ac:dyDescent="0.3">
      <c r="B95" s="101"/>
      <c r="C95" s="101"/>
      <c r="D95" s="101"/>
      <c r="E95" s="101"/>
      <c r="F95" s="101"/>
      <c r="G95" s="101"/>
      <c r="H95" s="101"/>
    </row>
    <row r="96" spans="2:8" x14ac:dyDescent="0.3">
      <c r="B96" s="101"/>
      <c r="C96" s="101"/>
      <c r="D96" s="101"/>
      <c r="E96" s="101"/>
      <c r="F96" s="101"/>
      <c r="G96" s="101"/>
      <c r="H96" s="101"/>
    </row>
    <row r="97" spans="2:8" x14ac:dyDescent="0.3">
      <c r="B97" s="101"/>
      <c r="C97" s="101"/>
      <c r="D97" s="101"/>
      <c r="E97" s="101"/>
      <c r="F97" s="101"/>
      <c r="G97" s="101"/>
      <c r="H97" s="101"/>
    </row>
    <row r="98" spans="2:8" x14ac:dyDescent="0.3">
      <c r="B98" s="101"/>
      <c r="C98" s="101"/>
      <c r="D98" s="101"/>
      <c r="E98" s="101"/>
      <c r="F98" s="101"/>
      <c r="G98" s="101"/>
      <c r="H98" s="101"/>
    </row>
    <row r="99" spans="2:8" x14ac:dyDescent="0.3">
      <c r="B99" s="101"/>
      <c r="C99" s="101"/>
      <c r="D99" s="101"/>
      <c r="E99" s="101"/>
      <c r="F99" s="101"/>
      <c r="G99" s="101"/>
      <c r="H99" s="101"/>
    </row>
    <row r="100" spans="2:8" x14ac:dyDescent="0.3">
      <c r="B100" s="101"/>
      <c r="C100" s="101"/>
      <c r="D100" s="101"/>
      <c r="E100" s="101"/>
      <c r="F100" s="101"/>
      <c r="G100" s="101"/>
      <c r="H100" s="101"/>
    </row>
    <row r="101" spans="2:8" x14ac:dyDescent="0.3">
      <c r="B101" s="101"/>
      <c r="C101" s="101"/>
      <c r="D101" s="101"/>
      <c r="E101" s="101"/>
      <c r="F101" s="101"/>
      <c r="G101" s="101"/>
      <c r="H101" s="101"/>
    </row>
    <row r="102" spans="2:8" x14ac:dyDescent="0.3">
      <c r="B102" s="101"/>
      <c r="C102" s="101"/>
      <c r="D102" s="101"/>
      <c r="E102" s="101"/>
      <c r="F102" s="101"/>
      <c r="G102" s="101"/>
      <c r="H102" s="101"/>
    </row>
    <row r="103" spans="2:8" x14ac:dyDescent="0.3">
      <c r="B103" s="101"/>
      <c r="C103" s="101"/>
      <c r="D103" s="101"/>
      <c r="E103" s="101"/>
      <c r="F103" s="101"/>
      <c r="G103" s="101"/>
      <c r="H103" s="101"/>
    </row>
    <row r="104" spans="2:8" x14ac:dyDescent="0.3">
      <c r="B104" s="101"/>
      <c r="C104" s="101"/>
      <c r="D104" s="101"/>
      <c r="E104" s="101"/>
      <c r="F104" s="101"/>
      <c r="G104" s="101"/>
      <c r="H104" s="101"/>
    </row>
    <row r="105" spans="2:8" x14ac:dyDescent="0.3">
      <c r="B105" s="101"/>
      <c r="C105" s="101"/>
      <c r="D105" s="101"/>
      <c r="E105" s="101"/>
      <c r="F105" s="101"/>
      <c r="G105" s="101"/>
      <c r="H105" s="101"/>
    </row>
    <row r="106" spans="2:8" x14ac:dyDescent="0.3">
      <c r="B106" s="101"/>
      <c r="C106" s="101"/>
      <c r="D106" s="101"/>
      <c r="E106" s="101"/>
      <c r="F106" s="101"/>
      <c r="G106" s="101"/>
      <c r="H106" s="101"/>
    </row>
    <row r="107" spans="2:8" x14ac:dyDescent="0.3">
      <c r="B107" s="101"/>
      <c r="C107" s="101"/>
      <c r="D107" s="101"/>
      <c r="E107" s="101"/>
      <c r="F107" s="101"/>
      <c r="G107" s="101"/>
      <c r="H107" s="101"/>
    </row>
    <row r="108" spans="2:8" x14ac:dyDescent="0.3">
      <c r="B108" s="101"/>
      <c r="C108" s="101"/>
      <c r="D108" s="101"/>
      <c r="E108" s="101"/>
      <c r="F108" s="101"/>
      <c r="G108" s="101"/>
      <c r="H108" s="101"/>
    </row>
    <row r="109" spans="2:8" x14ac:dyDescent="0.3">
      <c r="B109" s="101"/>
      <c r="C109" s="101"/>
      <c r="D109" s="101"/>
      <c r="E109" s="101"/>
      <c r="F109" s="101"/>
      <c r="G109" s="101"/>
      <c r="H109" s="101"/>
    </row>
    <row r="110" spans="2:8" x14ac:dyDescent="0.3">
      <c r="B110" s="101"/>
      <c r="C110" s="101"/>
      <c r="D110" s="101"/>
      <c r="E110" s="101"/>
      <c r="F110" s="101"/>
      <c r="G110" s="101"/>
      <c r="H110" s="101"/>
    </row>
    <row r="111" spans="2:8" x14ac:dyDescent="0.3">
      <c r="B111" s="101"/>
      <c r="C111" s="101"/>
      <c r="D111" s="101"/>
      <c r="E111" s="101"/>
      <c r="F111" s="101"/>
      <c r="G111" s="101"/>
      <c r="H111" s="101"/>
    </row>
    <row r="112" spans="2:8" x14ac:dyDescent="0.3">
      <c r="B112" s="101"/>
      <c r="C112" s="101"/>
      <c r="D112" s="101"/>
      <c r="E112" s="101"/>
      <c r="F112" s="101"/>
      <c r="G112" s="101"/>
      <c r="H112" s="101"/>
    </row>
    <row r="113" spans="2:8" x14ac:dyDescent="0.3">
      <c r="B113" s="101"/>
      <c r="C113" s="101"/>
      <c r="D113" s="101"/>
      <c r="E113" s="101"/>
      <c r="F113" s="101"/>
      <c r="G113" s="101"/>
      <c r="H113" s="101"/>
    </row>
    <row r="114" spans="2:8" x14ac:dyDescent="0.3">
      <c r="B114" s="101"/>
      <c r="C114" s="101"/>
      <c r="D114" s="101"/>
      <c r="E114" s="101"/>
      <c r="F114" s="101"/>
      <c r="G114" s="101"/>
      <c r="H114" s="101"/>
    </row>
    <row r="115" spans="2:8" x14ac:dyDescent="0.3">
      <c r="B115" s="101"/>
      <c r="C115" s="101"/>
      <c r="D115" s="101"/>
      <c r="E115" s="101"/>
      <c r="F115" s="101"/>
      <c r="G115" s="101"/>
      <c r="H115" s="101"/>
    </row>
    <row r="116" spans="2:8" x14ac:dyDescent="0.3">
      <c r="B116" s="101"/>
      <c r="C116" s="101"/>
      <c r="D116" s="101"/>
      <c r="E116" s="101"/>
      <c r="F116" s="101"/>
      <c r="G116" s="101"/>
      <c r="H116" s="101"/>
    </row>
    <row r="117" spans="2:8" x14ac:dyDescent="0.3">
      <c r="B117" s="101"/>
      <c r="C117" s="101"/>
      <c r="D117" s="101"/>
      <c r="E117" s="101"/>
      <c r="F117" s="101"/>
      <c r="G117" s="101"/>
      <c r="H117" s="101"/>
    </row>
    <row r="118" spans="2:8" x14ac:dyDescent="0.3">
      <c r="B118" s="101"/>
      <c r="C118" s="101"/>
      <c r="D118" s="101"/>
      <c r="E118" s="101"/>
      <c r="F118" s="101"/>
      <c r="G118" s="101"/>
      <c r="H118" s="101"/>
    </row>
    <row r="119" spans="2:8" x14ac:dyDescent="0.3">
      <c r="B119" s="101"/>
      <c r="C119" s="101"/>
      <c r="D119" s="101"/>
      <c r="E119" s="101"/>
      <c r="F119" s="101"/>
      <c r="G119" s="101"/>
      <c r="H119" s="101"/>
    </row>
    <row r="120" spans="2:8" x14ac:dyDescent="0.3">
      <c r="B120" s="101"/>
      <c r="C120" s="101"/>
      <c r="D120" s="101"/>
      <c r="E120" s="101"/>
      <c r="F120" s="101"/>
      <c r="G120" s="101"/>
      <c r="H120" s="101"/>
    </row>
    <row r="121" spans="2:8" x14ac:dyDescent="0.3">
      <c r="B121" s="101"/>
      <c r="C121" s="101"/>
      <c r="D121" s="101"/>
      <c r="E121" s="101"/>
      <c r="F121" s="101"/>
      <c r="G121" s="101"/>
      <c r="H121" s="101"/>
    </row>
    <row r="122" spans="2:8" x14ac:dyDescent="0.3">
      <c r="B122" s="101"/>
      <c r="C122" s="101"/>
      <c r="D122" s="101"/>
      <c r="E122" s="101"/>
      <c r="F122" s="101"/>
      <c r="G122" s="101"/>
      <c r="H122" s="101"/>
    </row>
    <row r="123" spans="2:8" x14ac:dyDescent="0.3">
      <c r="B123" s="101"/>
      <c r="C123" s="101"/>
      <c r="D123" s="101"/>
      <c r="E123" s="101"/>
      <c r="F123" s="101"/>
      <c r="G123" s="101"/>
      <c r="H123" s="101"/>
    </row>
    <row r="124" spans="2:8" x14ac:dyDescent="0.3">
      <c r="B124" s="101"/>
      <c r="C124" s="101"/>
      <c r="D124" s="101"/>
      <c r="E124" s="101"/>
      <c r="F124" s="101"/>
      <c r="G124" s="101"/>
      <c r="H124" s="101"/>
    </row>
    <row r="125" spans="2:8" x14ac:dyDescent="0.3">
      <c r="B125" s="101"/>
      <c r="C125" s="101"/>
      <c r="D125" s="101"/>
      <c r="E125" s="101"/>
      <c r="F125" s="101"/>
      <c r="G125" s="101"/>
      <c r="H125" s="101"/>
    </row>
    <row r="126" spans="2:8" x14ac:dyDescent="0.3">
      <c r="B126" s="101"/>
      <c r="C126" s="101"/>
      <c r="D126" s="101"/>
      <c r="E126" s="101"/>
      <c r="F126" s="101"/>
      <c r="G126" s="101"/>
      <c r="H126" s="101"/>
    </row>
    <row r="127" spans="2:8" x14ac:dyDescent="0.3">
      <c r="B127" s="101"/>
      <c r="C127" s="101"/>
      <c r="D127" s="101"/>
      <c r="E127" s="101"/>
      <c r="F127" s="101"/>
      <c r="G127" s="101"/>
      <c r="H127" s="101"/>
    </row>
    <row r="128" spans="2:8" x14ac:dyDescent="0.3">
      <c r="B128" s="101"/>
      <c r="C128" s="101"/>
      <c r="D128" s="101"/>
      <c r="E128" s="101"/>
      <c r="F128" s="101"/>
      <c r="G128" s="101"/>
      <c r="H128" s="101"/>
    </row>
    <row r="129" spans="2:8" x14ac:dyDescent="0.3">
      <c r="B129" s="101"/>
      <c r="C129" s="101"/>
      <c r="D129" s="101"/>
      <c r="E129" s="101"/>
      <c r="F129" s="101"/>
      <c r="G129" s="101"/>
      <c r="H129" s="101"/>
    </row>
    <row r="130" spans="2:8" x14ac:dyDescent="0.3">
      <c r="B130" s="101"/>
      <c r="C130" s="101"/>
      <c r="D130" s="101"/>
      <c r="E130" s="101"/>
      <c r="F130" s="101"/>
      <c r="G130" s="101"/>
      <c r="H130" s="101"/>
    </row>
    <row r="131" spans="2:8" x14ac:dyDescent="0.3">
      <c r="B131" s="101"/>
      <c r="C131" s="101"/>
      <c r="D131" s="101"/>
      <c r="E131" s="101"/>
      <c r="F131" s="101"/>
      <c r="G131" s="101"/>
      <c r="H131" s="101"/>
    </row>
    <row r="132" spans="2:8" x14ac:dyDescent="0.3">
      <c r="B132" s="101"/>
      <c r="C132" s="101"/>
      <c r="D132" s="101"/>
      <c r="E132" s="101"/>
      <c r="F132" s="101"/>
      <c r="G132" s="101"/>
      <c r="H132" s="101"/>
    </row>
    <row r="133" spans="2:8" x14ac:dyDescent="0.3">
      <c r="B133" s="101"/>
      <c r="C133" s="101"/>
      <c r="D133" s="101"/>
      <c r="E133" s="101"/>
      <c r="F133" s="101"/>
      <c r="G133" s="101"/>
      <c r="H133" s="101"/>
    </row>
    <row r="134" spans="2:8" x14ac:dyDescent="0.3">
      <c r="B134" s="101"/>
      <c r="C134" s="101"/>
      <c r="D134" s="101"/>
      <c r="E134" s="101"/>
      <c r="F134" s="101"/>
      <c r="G134" s="101"/>
      <c r="H134" s="101"/>
    </row>
    <row r="135" spans="2:8" x14ac:dyDescent="0.3">
      <c r="B135" s="101"/>
      <c r="C135" s="101"/>
      <c r="D135" s="101"/>
      <c r="E135" s="101"/>
      <c r="F135" s="101"/>
      <c r="G135" s="101"/>
      <c r="H135" s="101"/>
    </row>
    <row r="136" spans="2:8" x14ac:dyDescent="0.3">
      <c r="B136" s="101"/>
      <c r="C136" s="101"/>
      <c r="D136" s="101"/>
      <c r="E136" s="101"/>
      <c r="F136" s="101"/>
      <c r="G136" s="101"/>
      <c r="H136" s="101"/>
    </row>
    <row r="137" spans="2:8" x14ac:dyDescent="0.3">
      <c r="B137" s="101"/>
      <c r="C137" s="101"/>
      <c r="D137" s="101"/>
      <c r="E137" s="101"/>
      <c r="F137" s="101"/>
      <c r="G137" s="101"/>
      <c r="H137" s="101"/>
    </row>
    <row r="138" spans="2:8" x14ac:dyDescent="0.3">
      <c r="B138" s="101"/>
      <c r="C138" s="101"/>
      <c r="D138" s="101"/>
      <c r="E138" s="101"/>
      <c r="F138" s="101"/>
      <c r="G138" s="101"/>
      <c r="H138" s="101"/>
    </row>
    <row r="139" spans="2:8" x14ac:dyDescent="0.3">
      <c r="B139" s="101"/>
      <c r="C139" s="101"/>
      <c r="D139" s="101"/>
      <c r="E139" s="101"/>
      <c r="F139" s="101"/>
      <c r="G139" s="101"/>
      <c r="H139" s="101"/>
    </row>
    <row r="140" spans="2:8" x14ac:dyDescent="0.3">
      <c r="B140" s="101"/>
      <c r="C140" s="101"/>
      <c r="D140" s="101"/>
      <c r="E140" s="101"/>
      <c r="F140" s="101"/>
      <c r="G140" s="101"/>
      <c r="H140" s="101"/>
    </row>
    <row r="141" spans="2:8" x14ac:dyDescent="0.3">
      <c r="B141" s="101"/>
      <c r="C141" s="101"/>
      <c r="D141" s="101"/>
      <c r="E141" s="101"/>
      <c r="F141" s="101"/>
      <c r="G141" s="101"/>
      <c r="H141" s="101"/>
    </row>
    <row r="142" spans="2:8" x14ac:dyDescent="0.3">
      <c r="B142" s="101"/>
      <c r="C142" s="101"/>
      <c r="D142" s="101"/>
      <c r="E142" s="101"/>
      <c r="F142" s="101"/>
      <c r="G142" s="101"/>
      <c r="H142" s="101"/>
    </row>
    <row r="143" spans="2:8" x14ac:dyDescent="0.3">
      <c r="B143" s="101"/>
      <c r="C143" s="101"/>
      <c r="D143" s="101"/>
      <c r="E143" s="101"/>
      <c r="F143" s="101"/>
      <c r="G143" s="101"/>
      <c r="H143" s="101"/>
    </row>
    <row r="144" spans="2:8" x14ac:dyDescent="0.3">
      <c r="B144" s="101"/>
      <c r="C144" s="101"/>
      <c r="D144" s="101"/>
      <c r="E144" s="101"/>
      <c r="F144" s="101"/>
      <c r="G144" s="101"/>
      <c r="H144" s="101"/>
    </row>
    <row r="145" spans="2:8" x14ac:dyDescent="0.3">
      <c r="B145" s="101"/>
      <c r="C145" s="101"/>
      <c r="D145" s="101"/>
      <c r="E145" s="101"/>
      <c r="F145" s="101"/>
      <c r="G145" s="101"/>
      <c r="H145" s="101"/>
    </row>
    <row r="146" spans="2:8" x14ac:dyDescent="0.3">
      <c r="B146" s="101"/>
      <c r="C146" s="101"/>
      <c r="D146" s="101"/>
      <c r="E146" s="101"/>
      <c r="F146" s="101"/>
      <c r="G146" s="101"/>
      <c r="H146" s="101"/>
    </row>
    <row r="147" spans="2:8" x14ac:dyDescent="0.3">
      <c r="B147" s="101"/>
      <c r="C147" s="101"/>
      <c r="D147" s="101"/>
      <c r="E147" s="101"/>
      <c r="F147" s="101"/>
      <c r="G147" s="101"/>
      <c r="H147" s="101"/>
    </row>
    <row r="148" spans="2:8" x14ac:dyDescent="0.3">
      <c r="B148" s="101"/>
      <c r="C148" s="101"/>
      <c r="D148" s="101"/>
      <c r="E148" s="101"/>
      <c r="F148" s="101"/>
      <c r="G148" s="101"/>
      <c r="H148" s="101"/>
    </row>
    <row r="149" spans="2:8" x14ac:dyDescent="0.3">
      <c r="B149" s="101"/>
      <c r="C149" s="101"/>
      <c r="D149" s="101"/>
      <c r="E149" s="101"/>
      <c r="F149" s="101"/>
      <c r="G149" s="101"/>
      <c r="H149" s="101"/>
    </row>
    <row r="150" spans="2:8" x14ac:dyDescent="0.3">
      <c r="B150" s="101"/>
      <c r="C150" s="101"/>
      <c r="D150" s="101"/>
      <c r="E150" s="101"/>
      <c r="F150" s="101"/>
      <c r="G150" s="101"/>
      <c r="H150" s="101"/>
    </row>
    <row r="151" spans="2:8" x14ac:dyDescent="0.3">
      <c r="B151" s="101"/>
      <c r="C151" s="101"/>
      <c r="D151" s="101"/>
      <c r="E151" s="101"/>
      <c r="F151" s="101"/>
      <c r="G151" s="101"/>
      <c r="H151" s="101"/>
    </row>
    <row r="152" spans="2:8" x14ac:dyDescent="0.3">
      <c r="B152" s="101"/>
      <c r="C152" s="101"/>
      <c r="D152" s="101"/>
      <c r="E152" s="101"/>
      <c r="F152" s="101"/>
      <c r="G152" s="101"/>
      <c r="H152" s="101"/>
    </row>
    <row r="153" spans="2:8" x14ac:dyDescent="0.3">
      <c r="B153" s="101"/>
      <c r="C153" s="101"/>
      <c r="D153" s="101"/>
      <c r="E153" s="101"/>
      <c r="F153" s="101"/>
      <c r="G153" s="101"/>
      <c r="H153" s="101"/>
    </row>
    <row r="154" spans="2:8" x14ac:dyDescent="0.3">
      <c r="B154" s="101"/>
      <c r="C154" s="101"/>
      <c r="D154" s="101"/>
      <c r="E154" s="101"/>
      <c r="F154" s="101"/>
      <c r="G154" s="101"/>
      <c r="H154" s="101"/>
    </row>
    <row r="155" spans="2:8" x14ac:dyDescent="0.3">
      <c r="B155" s="101"/>
      <c r="C155" s="101"/>
      <c r="D155" s="101"/>
      <c r="E155" s="101"/>
      <c r="F155" s="101"/>
      <c r="G155" s="101"/>
      <c r="H155" s="101"/>
    </row>
    <row r="156" spans="2:8" x14ac:dyDescent="0.3">
      <c r="B156" s="101"/>
      <c r="C156" s="101"/>
      <c r="D156" s="101"/>
      <c r="E156" s="101"/>
      <c r="F156" s="101"/>
      <c r="G156" s="101"/>
      <c r="H156" s="101"/>
    </row>
    <row r="157" spans="2:8" x14ac:dyDescent="0.3">
      <c r="B157" s="101"/>
      <c r="C157" s="101"/>
      <c r="D157" s="101"/>
      <c r="E157" s="101"/>
      <c r="F157" s="101"/>
      <c r="G157" s="101"/>
      <c r="H157" s="101"/>
    </row>
    <row r="158" spans="2:8" x14ac:dyDescent="0.3">
      <c r="B158" s="101"/>
      <c r="C158" s="101"/>
      <c r="D158" s="101"/>
      <c r="E158" s="101"/>
      <c r="F158" s="101"/>
      <c r="G158" s="101"/>
      <c r="H158" s="101"/>
    </row>
    <row r="159" spans="2:8" x14ac:dyDescent="0.3">
      <c r="B159" s="101"/>
      <c r="C159" s="101"/>
      <c r="D159" s="101"/>
      <c r="E159" s="101"/>
      <c r="F159" s="101"/>
      <c r="G159" s="101"/>
      <c r="H159" s="101"/>
    </row>
    <row r="160" spans="2:8" x14ac:dyDescent="0.3">
      <c r="B160" s="101"/>
      <c r="C160" s="101"/>
      <c r="D160" s="101"/>
      <c r="E160" s="101"/>
      <c r="F160" s="101"/>
      <c r="G160" s="101"/>
      <c r="H160" s="101"/>
    </row>
    <row r="161" spans="2:8" x14ac:dyDescent="0.3">
      <c r="B161" s="101"/>
      <c r="C161" s="101"/>
      <c r="D161" s="101"/>
      <c r="E161" s="101"/>
      <c r="F161" s="101"/>
      <c r="G161" s="101"/>
      <c r="H161" s="101"/>
    </row>
    <row r="162" spans="2:8" x14ac:dyDescent="0.3">
      <c r="B162" s="101"/>
      <c r="C162" s="101"/>
      <c r="D162" s="101"/>
      <c r="E162" s="101"/>
      <c r="F162" s="101"/>
      <c r="G162" s="101"/>
      <c r="H162" s="101"/>
    </row>
    <row r="163" spans="2:8" x14ac:dyDescent="0.3">
      <c r="B163" s="101"/>
      <c r="C163" s="101"/>
      <c r="D163" s="101"/>
      <c r="E163" s="101"/>
      <c r="F163" s="101"/>
      <c r="G163" s="101"/>
      <c r="H163" s="101"/>
    </row>
    <row r="164" spans="2:8" x14ac:dyDescent="0.3">
      <c r="B164" s="101"/>
      <c r="C164" s="101"/>
      <c r="D164" s="101"/>
      <c r="E164" s="101"/>
      <c r="F164" s="101"/>
      <c r="G164" s="101"/>
      <c r="H164" s="101"/>
    </row>
    <row r="165" spans="2:8" x14ac:dyDescent="0.3">
      <c r="B165" s="101"/>
      <c r="C165" s="101"/>
      <c r="D165" s="101"/>
      <c r="E165" s="101"/>
      <c r="F165" s="101"/>
      <c r="G165" s="101"/>
      <c r="H165" s="101"/>
    </row>
    <row r="166" spans="2:8" x14ac:dyDescent="0.3">
      <c r="B166" s="101"/>
      <c r="C166" s="101"/>
      <c r="D166" s="101"/>
      <c r="E166" s="101"/>
      <c r="F166" s="101"/>
      <c r="G166" s="101"/>
      <c r="H166" s="101"/>
    </row>
    <row r="167" spans="2:8" x14ac:dyDescent="0.3">
      <c r="B167" s="101"/>
      <c r="C167" s="101"/>
      <c r="D167" s="101"/>
      <c r="E167" s="101"/>
      <c r="F167" s="101"/>
      <c r="G167" s="101"/>
      <c r="H167" s="101"/>
    </row>
    <row r="168" spans="2:8" x14ac:dyDescent="0.3">
      <c r="B168" s="101"/>
      <c r="C168" s="101"/>
      <c r="D168" s="101"/>
      <c r="E168" s="101"/>
      <c r="F168" s="101"/>
      <c r="G168" s="101"/>
      <c r="H168" s="101"/>
    </row>
    <row r="169" spans="2:8" x14ac:dyDescent="0.3">
      <c r="B169" s="101"/>
      <c r="C169" s="101"/>
      <c r="D169" s="101"/>
      <c r="E169" s="101"/>
      <c r="F169" s="101"/>
      <c r="G169" s="101"/>
      <c r="H169" s="101"/>
    </row>
    <row r="170" spans="2:8" x14ac:dyDescent="0.3">
      <c r="B170" s="101"/>
      <c r="C170" s="101"/>
      <c r="D170" s="101"/>
      <c r="E170" s="101"/>
      <c r="F170" s="101"/>
      <c r="G170" s="101"/>
      <c r="H170" s="101"/>
    </row>
    <row r="171" spans="2:8" x14ac:dyDescent="0.3">
      <c r="B171" s="101"/>
      <c r="C171" s="101"/>
      <c r="D171" s="101"/>
      <c r="E171" s="101"/>
      <c r="F171" s="101"/>
      <c r="G171" s="101"/>
      <c r="H171" s="101"/>
    </row>
    <row r="172" spans="2:8" x14ac:dyDescent="0.3">
      <c r="B172" s="101"/>
      <c r="C172" s="101"/>
      <c r="D172" s="101"/>
      <c r="E172" s="101"/>
      <c r="F172" s="101"/>
      <c r="G172" s="101"/>
      <c r="H172" s="101"/>
    </row>
    <row r="173" spans="2:8" x14ac:dyDescent="0.3">
      <c r="B173" s="101"/>
      <c r="C173" s="101"/>
      <c r="D173" s="101"/>
      <c r="E173" s="101"/>
      <c r="F173" s="101"/>
      <c r="G173" s="101"/>
      <c r="H173" s="101"/>
    </row>
    <row r="174" spans="2:8" x14ac:dyDescent="0.3">
      <c r="B174" s="101"/>
      <c r="C174" s="101"/>
      <c r="D174" s="101"/>
      <c r="E174" s="101"/>
      <c r="F174" s="101"/>
      <c r="G174" s="101"/>
      <c r="H174" s="101"/>
    </row>
    <row r="175" spans="2:8" x14ac:dyDescent="0.3">
      <c r="B175" s="101"/>
      <c r="C175" s="101"/>
      <c r="D175" s="101"/>
      <c r="E175" s="101"/>
      <c r="F175" s="101"/>
      <c r="G175" s="101"/>
      <c r="H175" s="101"/>
    </row>
    <row r="176" spans="2:8" x14ac:dyDescent="0.3">
      <c r="B176" s="101"/>
      <c r="C176" s="101"/>
      <c r="D176" s="101"/>
      <c r="E176" s="101"/>
      <c r="F176" s="101"/>
      <c r="G176" s="101"/>
      <c r="H176" s="101"/>
    </row>
    <row r="177" spans="2:8" x14ac:dyDescent="0.3">
      <c r="B177" s="101"/>
      <c r="C177" s="101"/>
      <c r="D177" s="101"/>
      <c r="E177" s="101"/>
      <c r="F177" s="101"/>
      <c r="G177" s="101"/>
      <c r="H177" s="101"/>
    </row>
    <row r="178" spans="2:8" x14ac:dyDescent="0.3">
      <c r="B178" s="101"/>
      <c r="C178" s="101"/>
      <c r="D178" s="101"/>
      <c r="E178" s="101"/>
      <c r="F178" s="101"/>
      <c r="G178" s="101"/>
      <c r="H178" s="101"/>
    </row>
    <row r="179" spans="2:8" x14ac:dyDescent="0.3">
      <c r="B179" s="101"/>
      <c r="C179" s="101"/>
      <c r="D179" s="101"/>
      <c r="E179" s="101"/>
      <c r="F179" s="101"/>
      <c r="G179" s="101"/>
      <c r="H179" s="101"/>
    </row>
    <row r="180" spans="2:8" x14ac:dyDescent="0.3">
      <c r="B180" s="101"/>
      <c r="C180" s="101"/>
      <c r="D180" s="101"/>
      <c r="E180" s="101"/>
      <c r="F180" s="101"/>
      <c r="G180" s="101"/>
      <c r="H180" s="101"/>
    </row>
    <row r="181" spans="2:8" x14ac:dyDescent="0.3">
      <c r="B181" s="101"/>
      <c r="C181" s="101"/>
      <c r="D181" s="101"/>
      <c r="E181" s="101"/>
      <c r="F181" s="101"/>
      <c r="G181" s="101"/>
      <c r="H181" s="101"/>
    </row>
    <row r="182" spans="2:8" x14ac:dyDescent="0.3">
      <c r="B182" s="101"/>
      <c r="C182" s="101"/>
      <c r="D182" s="101"/>
      <c r="E182" s="101"/>
      <c r="F182" s="101"/>
      <c r="G182" s="101"/>
      <c r="H182" s="101"/>
    </row>
    <row r="183" spans="2:8" x14ac:dyDescent="0.3">
      <c r="B183" s="101"/>
      <c r="C183" s="101"/>
      <c r="D183" s="101"/>
      <c r="E183" s="101"/>
      <c r="F183" s="101"/>
      <c r="G183" s="101"/>
      <c r="H183" s="101"/>
    </row>
    <row r="184" spans="2:8" x14ac:dyDescent="0.3">
      <c r="B184" s="101"/>
      <c r="C184" s="101"/>
      <c r="D184" s="101"/>
      <c r="E184" s="101"/>
      <c r="F184" s="101"/>
      <c r="G184" s="101"/>
      <c r="H184" s="101"/>
    </row>
    <row r="185" spans="2:8" x14ac:dyDescent="0.3">
      <c r="B185" s="101"/>
      <c r="C185" s="101"/>
      <c r="D185" s="101"/>
      <c r="E185" s="101"/>
      <c r="F185" s="101"/>
      <c r="G185" s="101"/>
      <c r="H185" s="101"/>
    </row>
    <row r="186" spans="2:8" x14ac:dyDescent="0.3">
      <c r="B186" s="101"/>
      <c r="C186" s="101"/>
      <c r="D186" s="101"/>
      <c r="E186" s="101"/>
      <c r="F186" s="101"/>
      <c r="G186" s="101"/>
      <c r="H186" s="101"/>
    </row>
    <row r="187" spans="2:8" x14ac:dyDescent="0.3">
      <c r="B187" s="101"/>
      <c r="C187" s="101"/>
      <c r="D187" s="101"/>
      <c r="E187" s="101"/>
      <c r="F187" s="101"/>
      <c r="G187" s="101"/>
      <c r="H187" s="101"/>
    </row>
    <row r="188" spans="2:8" x14ac:dyDescent="0.3">
      <c r="B188" s="101"/>
      <c r="C188" s="101"/>
      <c r="D188" s="101"/>
      <c r="E188" s="101"/>
      <c r="F188" s="101"/>
      <c r="G188" s="101"/>
      <c r="H188" s="101"/>
    </row>
    <row r="189" spans="2:8" x14ac:dyDescent="0.3">
      <c r="B189" s="101"/>
      <c r="C189" s="101"/>
      <c r="D189" s="101"/>
      <c r="E189" s="101"/>
      <c r="F189" s="101"/>
      <c r="G189" s="101"/>
      <c r="H189" s="101"/>
    </row>
    <row r="190" spans="2:8" x14ac:dyDescent="0.3">
      <c r="B190" s="101"/>
      <c r="C190" s="101"/>
      <c r="D190" s="101"/>
      <c r="E190" s="101"/>
      <c r="F190" s="101"/>
      <c r="G190" s="101"/>
      <c r="H190" s="101"/>
    </row>
    <row r="191" spans="2:8" x14ac:dyDescent="0.3">
      <c r="B191" s="101"/>
      <c r="C191" s="101"/>
      <c r="D191" s="101"/>
      <c r="E191" s="101"/>
      <c r="F191" s="101"/>
      <c r="G191" s="101"/>
      <c r="H191" s="101"/>
    </row>
    <row r="192" spans="2:8" x14ac:dyDescent="0.3">
      <c r="B192" s="101"/>
      <c r="C192" s="101"/>
      <c r="D192" s="101"/>
      <c r="E192" s="101"/>
      <c r="F192" s="101"/>
      <c r="G192" s="101"/>
      <c r="H192" s="101"/>
    </row>
    <row r="193" spans="2:8" x14ac:dyDescent="0.3">
      <c r="B193" s="101"/>
      <c r="C193" s="101"/>
      <c r="D193" s="101"/>
      <c r="E193" s="101"/>
      <c r="F193" s="101"/>
      <c r="G193" s="101"/>
      <c r="H193" s="101"/>
    </row>
    <row r="194" spans="2:8" x14ac:dyDescent="0.3">
      <c r="B194" s="101"/>
      <c r="C194" s="101"/>
      <c r="D194" s="101"/>
      <c r="E194" s="101"/>
      <c r="F194" s="101"/>
      <c r="G194" s="101"/>
      <c r="H194" s="101"/>
    </row>
    <row r="195" spans="2:8" x14ac:dyDescent="0.3">
      <c r="B195" s="101"/>
      <c r="C195" s="101"/>
      <c r="D195" s="101"/>
      <c r="E195" s="101"/>
      <c r="F195" s="101"/>
      <c r="G195" s="101"/>
      <c r="H195" s="101"/>
    </row>
    <row r="196" spans="2:8" x14ac:dyDescent="0.3">
      <c r="B196" s="101"/>
      <c r="C196" s="101"/>
      <c r="D196" s="101"/>
      <c r="E196" s="101"/>
      <c r="F196" s="101"/>
      <c r="G196" s="101"/>
      <c r="H196" s="101"/>
    </row>
    <row r="197" spans="2:8" x14ac:dyDescent="0.3">
      <c r="B197" s="101"/>
      <c r="C197" s="101"/>
      <c r="D197" s="101"/>
      <c r="E197" s="101"/>
      <c r="F197" s="101"/>
      <c r="G197" s="101"/>
      <c r="H197" s="101"/>
    </row>
    <row r="198" spans="2:8" x14ac:dyDescent="0.3">
      <c r="B198" s="101"/>
      <c r="C198" s="101"/>
      <c r="D198" s="101"/>
      <c r="E198" s="101"/>
      <c r="F198" s="101"/>
      <c r="G198" s="101"/>
      <c r="H198" s="101"/>
    </row>
    <row r="199" spans="2:8" x14ac:dyDescent="0.3">
      <c r="B199" s="101"/>
      <c r="C199" s="101"/>
      <c r="D199" s="101"/>
      <c r="E199" s="101"/>
      <c r="F199" s="101"/>
      <c r="G199" s="101"/>
      <c r="H199" s="101"/>
    </row>
    <row r="200" spans="2:8" x14ac:dyDescent="0.3">
      <c r="B200" s="101"/>
      <c r="C200" s="101"/>
      <c r="D200" s="101"/>
      <c r="E200" s="101"/>
      <c r="F200" s="101"/>
      <c r="G200" s="101"/>
      <c r="H200" s="101"/>
    </row>
    <row r="201" spans="2:8" x14ac:dyDescent="0.3">
      <c r="B201" s="101"/>
      <c r="C201" s="101"/>
      <c r="D201" s="101"/>
      <c r="E201" s="101"/>
      <c r="F201" s="101"/>
      <c r="G201" s="101"/>
      <c r="H201" s="101"/>
    </row>
    <row r="202" spans="2:8" x14ac:dyDescent="0.3">
      <c r="B202" s="101"/>
      <c r="C202" s="101"/>
      <c r="D202" s="101"/>
      <c r="E202" s="101"/>
      <c r="F202" s="101"/>
      <c r="G202" s="101"/>
      <c r="H202" s="101"/>
    </row>
    <row r="203" spans="2:8" x14ac:dyDescent="0.3">
      <c r="B203" s="101"/>
      <c r="C203" s="101"/>
      <c r="D203" s="101"/>
      <c r="E203" s="101"/>
      <c r="F203" s="101"/>
      <c r="G203" s="101"/>
      <c r="H203" s="101"/>
    </row>
    <row r="204" spans="2:8" x14ac:dyDescent="0.3">
      <c r="B204" s="101"/>
      <c r="C204" s="101"/>
      <c r="D204" s="101"/>
      <c r="E204" s="101"/>
      <c r="F204" s="101"/>
      <c r="G204" s="101"/>
      <c r="H204" s="101"/>
    </row>
    <row r="205" spans="2:8" x14ac:dyDescent="0.3">
      <c r="B205" s="101"/>
      <c r="C205" s="101"/>
      <c r="D205" s="101"/>
      <c r="E205" s="101"/>
      <c r="F205" s="101"/>
      <c r="G205" s="101"/>
      <c r="H205" s="101"/>
    </row>
    <row r="206" spans="2:8" x14ac:dyDescent="0.3">
      <c r="B206" s="101"/>
      <c r="C206" s="101"/>
      <c r="D206" s="101"/>
      <c r="E206" s="101"/>
      <c r="F206" s="101"/>
      <c r="G206" s="101"/>
      <c r="H206" s="101"/>
    </row>
    <row r="207" spans="2:8" x14ac:dyDescent="0.3">
      <c r="B207" s="101"/>
      <c r="C207" s="101"/>
      <c r="D207" s="101"/>
      <c r="E207" s="101"/>
      <c r="F207" s="101"/>
      <c r="G207" s="101"/>
      <c r="H207" s="101"/>
    </row>
    <row r="208" spans="2:8" x14ac:dyDescent="0.3">
      <c r="B208" s="101"/>
      <c r="C208" s="101"/>
      <c r="D208" s="101"/>
      <c r="E208" s="101"/>
      <c r="F208" s="101"/>
      <c r="G208" s="101"/>
      <c r="H208" s="101"/>
    </row>
    <row r="209" spans="2:8" x14ac:dyDescent="0.3">
      <c r="B209" s="101"/>
      <c r="C209" s="101"/>
      <c r="D209" s="101"/>
      <c r="E209" s="101"/>
      <c r="F209" s="101"/>
      <c r="G209" s="101"/>
      <c r="H209" s="101"/>
    </row>
    <row r="210" spans="2:8" x14ac:dyDescent="0.3">
      <c r="B210" s="101"/>
      <c r="C210" s="101"/>
      <c r="D210" s="101"/>
      <c r="E210" s="101"/>
      <c r="F210" s="101"/>
      <c r="G210" s="101"/>
      <c r="H210" s="101"/>
    </row>
    <row r="211" spans="2:8" x14ac:dyDescent="0.3">
      <c r="B211" s="101"/>
      <c r="C211" s="101"/>
      <c r="D211" s="101"/>
      <c r="E211" s="101"/>
      <c r="F211" s="101"/>
      <c r="G211" s="101"/>
      <c r="H211" s="101"/>
    </row>
    <row r="212" spans="2:8" x14ac:dyDescent="0.3">
      <c r="B212" s="101"/>
      <c r="C212" s="101"/>
      <c r="D212" s="101"/>
      <c r="E212" s="101"/>
      <c r="F212" s="101"/>
      <c r="G212" s="101"/>
      <c r="H212" s="101"/>
    </row>
    <row r="213" spans="2:8" x14ac:dyDescent="0.3">
      <c r="B213" s="101"/>
      <c r="C213" s="101"/>
      <c r="D213" s="101"/>
      <c r="E213" s="101"/>
      <c r="F213" s="101"/>
      <c r="G213" s="101"/>
      <c r="H213" s="101"/>
    </row>
    <row r="214" spans="2:8" x14ac:dyDescent="0.3">
      <c r="B214" s="101"/>
      <c r="C214" s="101"/>
      <c r="D214" s="101"/>
      <c r="E214" s="101"/>
      <c r="F214" s="101"/>
      <c r="G214" s="101"/>
      <c r="H214" s="101"/>
    </row>
    <row r="215" spans="2:8" x14ac:dyDescent="0.3">
      <c r="B215" s="101"/>
      <c r="C215" s="101"/>
      <c r="D215" s="101"/>
      <c r="E215" s="101"/>
      <c r="F215" s="101"/>
      <c r="G215" s="101"/>
      <c r="H215" s="101"/>
    </row>
    <row r="216" spans="2:8" x14ac:dyDescent="0.3">
      <c r="B216" s="101"/>
      <c r="C216" s="101"/>
      <c r="D216" s="101"/>
      <c r="E216" s="101"/>
      <c r="F216" s="101"/>
      <c r="G216" s="101"/>
      <c r="H216" s="101"/>
    </row>
    <row r="217" spans="2:8" x14ac:dyDescent="0.3">
      <c r="B217" s="101"/>
      <c r="C217" s="101"/>
      <c r="D217" s="101"/>
      <c r="E217" s="101"/>
      <c r="F217" s="101"/>
      <c r="G217" s="101"/>
      <c r="H217" s="101"/>
    </row>
    <row r="218" spans="2:8" x14ac:dyDescent="0.3">
      <c r="B218" s="101"/>
      <c r="C218" s="101"/>
      <c r="D218" s="101"/>
      <c r="E218" s="101"/>
      <c r="F218" s="101"/>
      <c r="G218" s="101"/>
      <c r="H218" s="101"/>
    </row>
    <row r="219" spans="2:8" x14ac:dyDescent="0.3">
      <c r="B219" s="101"/>
      <c r="C219" s="101"/>
      <c r="D219" s="101"/>
      <c r="E219" s="101"/>
      <c r="F219" s="101"/>
      <c r="G219" s="101"/>
      <c r="H219" s="101"/>
    </row>
    <row r="220" spans="2:8" x14ac:dyDescent="0.3">
      <c r="B220" s="101"/>
      <c r="C220" s="101"/>
      <c r="D220" s="101"/>
      <c r="E220" s="101"/>
      <c r="F220" s="101"/>
      <c r="G220" s="101"/>
      <c r="H220" s="101"/>
    </row>
    <row r="221" spans="2:8" x14ac:dyDescent="0.3">
      <c r="B221" s="101"/>
      <c r="C221" s="101"/>
      <c r="D221" s="101"/>
      <c r="E221" s="101"/>
      <c r="F221" s="101"/>
      <c r="G221" s="101"/>
      <c r="H221" s="101"/>
    </row>
    <row r="222" spans="2:8" x14ac:dyDescent="0.3">
      <c r="B222" s="101"/>
      <c r="C222" s="101"/>
      <c r="D222" s="101"/>
      <c r="E222" s="101"/>
      <c r="F222" s="101"/>
      <c r="G222" s="101"/>
      <c r="H222" s="101"/>
    </row>
    <row r="223" spans="2:8" x14ac:dyDescent="0.3">
      <c r="B223" s="101"/>
      <c r="C223" s="101"/>
      <c r="D223" s="101"/>
      <c r="E223" s="101"/>
      <c r="F223" s="101"/>
      <c r="G223" s="101"/>
      <c r="H223" s="101"/>
    </row>
    <row r="224" spans="2:8" x14ac:dyDescent="0.3">
      <c r="B224" s="101"/>
      <c r="C224" s="101"/>
      <c r="D224" s="101"/>
      <c r="E224" s="101"/>
      <c r="F224" s="101"/>
      <c r="G224" s="101"/>
      <c r="H224" s="101"/>
    </row>
    <row r="225" spans="2:8" x14ac:dyDescent="0.3">
      <c r="B225" s="101"/>
      <c r="C225" s="101"/>
      <c r="D225" s="101"/>
      <c r="E225" s="101"/>
      <c r="F225" s="101"/>
      <c r="G225" s="101"/>
      <c r="H225" s="101"/>
    </row>
    <row r="226" spans="2:8" x14ac:dyDescent="0.3">
      <c r="B226" s="101"/>
      <c r="C226" s="101"/>
      <c r="D226" s="101"/>
      <c r="E226" s="101"/>
      <c r="F226" s="101"/>
      <c r="G226" s="101"/>
      <c r="H226" s="101"/>
    </row>
    <row r="227" spans="2:8" x14ac:dyDescent="0.3">
      <c r="B227" s="101"/>
      <c r="C227" s="101"/>
      <c r="D227" s="101"/>
      <c r="E227" s="101"/>
      <c r="F227" s="101"/>
      <c r="G227" s="101"/>
      <c r="H227" s="101"/>
    </row>
    <row r="228" spans="2:8" x14ac:dyDescent="0.3">
      <c r="B228" s="101"/>
      <c r="C228" s="101"/>
      <c r="D228" s="101"/>
      <c r="E228" s="101"/>
      <c r="F228" s="101"/>
      <c r="G228" s="101"/>
      <c r="H228" s="101"/>
    </row>
    <row r="229" spans="2:8" x14ac:dyDescent="0.3">
      <c r="B229" s="101"/>
      <c r="C229" s="101"/>
      <c r="D229" s="101"/>
      <c r="E229" s="101"/>
      <c r="F229" s="101"/>
      <c r="G229" s="101"/>
      <c r="H229" s="101"/>
    </row>
    <row r="230" spans="2:8" x14ac:dyDescent="0.3">
      <c r="B230" s="101"/>
      <c r="C230" s="101"/>
      <c r="D230" s="101"/>
      <c r="E230" s="101"/>
      <c r="F230" s="101"/>
      <c r="G230" s="101"/>
      <c r="H230" s="101"/>
    </row>
    <row r="231" spans="2:8" x14ac:dyDescent="0.3">
      <c r="B231" s="101"/>
      <c r="C231" s="101"/>
      <c r="D231" s="101"/>
      <c r="E231" s="101"/>
      <c r="F231" s="101"/>
      <c r="G231" s="101"/>
      <c r="H231" s="101"/>
    </row>
    <row r="232" spans="2:8" x14ac:dyDescent="0.3">
      <c r="B232" s="101"/>
      <c r="C232" s="101"/>
      <c r="D232" s="101"/>
      <c r="E232" s="101"/>
      <c r="F232" s="101"/>
      <c r="G232" s="101"/>
      <c r="H232" s="101"/>
    </row>
    <row r="233" spans="2:8" x14ac:dyDescent="0.3">
      <c r="B233" s="101"/>
      <c r="C233" s="101"/>
      <c r="D233" s="101"/>
      <c r="E233" s="101"/>
      <c r="F233" s="101"/>
      <c r="G233" s="101"/>
      <c r="H233" s="101"/>
    </row>
    <row r="234" spans="2:8" x14ac:dyDescent="0.3">
      <c r="B234" s="101"/>
      <c r="C234" s="101"/>
      <c r="D234" s="101"/>
      <c r="E234" s="101"/>
      <c r="F234" s="101"/>
      <c r="G234" s="101"/>
      <c r="H234" s="101"/>
    </row>
    <row r="235" spans="2:8" x14ac:dyDescent="0.3">
      <c r="B235" s="101"/>
      <c r="C235" s="101"/>
      <c r="D235" s="101"/>
      <c r="E235" s="101"/>
      <c r="F235" s="101"/>
      <c r="G235" s="101"/>
      <c r="H235" s="101"/>
    </row>
    <row r="236" spans="2:8" x14ac:dyDescent="0.3">
      <c r="B236" s="101"/>
      <c r="C236" s="101"/>
      <c r="D236" s="101"/>
      <c r="E236" s="101"/>
      <c r="F236" s="101"/>
      <c r="G236" s="101"/>
      <c r="H236" s="101"/>
    </row>
    <row r="237" spans="2:8" x14ac:dyDescent="0.3">
      <c r="B237" s="101"/>
      <c r="C237" s="101"/>
      <c r="D237" s="101"/>
      <c r="E237" s="101"/>
      <c r="F237" s="101"/>
      <c r="G237" s="101"/>
      <c r="H237" s="101"/>
    </row>
    <row r="238" spans="2:8" x14ac:dyDescent="0.3">
      <c r="B238" s="101"/>
      <c r="C238" s="101"/>
      <c r="D238" s="101"/>
      <c r="E238" s="101"/>
      <c r="F238" s="101"/>
      <c r="G238" s="101"/>
      <c r="H238" s="101"/>
    </row>
    <row r="239" spans="2:8" x14ac:dyDescent="0.3">
      <c r="B239" s="101"/>
      <c r="C239" s="101"/>
      <c r="D239" s="101"/>
      <c r="E239" s="101"/>
      <c r="F239" s="101"/>
      <c r="G239" s="101"/>
      <c r="H239" s="101"/>
    </row>
    <row r="240" spans="2:8" x14ac:dyDescent="0.3">
      <c r="B240" s="101"/>
      <c r="C240" s="101"/>
      <c r="D240" s="101"/>
      <c r="E240" s="101"/>
      <c r="F240" s="101"/>
      <c r="G240" s="101"/>
      <c r="H240" s="101"/>
    </row>
    <row r="241" spans="2:8" x14ac:dyDescent="0.3">
      <c r="B241" s="101"/>
      <c r="C241" s="101"/>
      <c r="D241" s="101"/>
      <c r="E241" s="101"/>
      <c r="F241" s="101"/>
      <c r="G241" s="101"/>
      <c r="H241" s="101"/>
    </row>
    <row r="242" spans="2:8" x14ac:dyDescent="0.3">
      <c r="B242" s="101"/>
      <c r="C242" s="101"/>
      <c r="D242" s="101"/>
      <c r="E242" s="101"/>
      <c r="F242" s="101"/>
      <c r="G242" s="101"/>
      <c r="H242" s="101"/>
    </row>
    <row r="243" spans="2:8" x14ac:dyDescent="0.3">
      <c r="B243" s="101"/>
      <c r="C243" s="101"/>
      <c r="D243" s="101"/>
      <c r="E243" s="101"/>
      <c r="F243" s="101"/>
      <c r="G243" s="101"/>
      <c r="H243" s="101"/>
    </row>
    <row r="244" spans="2:8" x14ac:dyDescent="0.3">
      <c r="B244" s="101"/>
      <c r="C244" s="101"/>
      <c r="D244" s="101"/>
      <c r="E244" s="101"/>
      <c r="F244" s="101"/>
      <c r="G244" s="101"/>
      <c r="H244" s="101"/>
    </row>
    <row r="245" spans="2:8" x14ac:dyDescent="0.3">
      <c r="B245" s="101"/>
      <c r="C245" s="101"/>
      <c r="D245" s="101"/>
      <c r="E245" s="101"/>
      <c r="F245" s="101"/>
      <c r="G245" s="101"/>
      <c r="H245" s="101"/>
    </row>
    <row r="246" spans="2:8" x14ac:dyDescent="0.3">
      <c r="B246" s="101"/>
      <c r="C246" s="101"/>
      <c r="D246" s="101"/>
      <c r="E246" s="101"/>
      <c r="F246" s="101"/>
      <c r="G246" s="101"/>
      <c r="H246" s="101"/>
    </row>
    <row r="247" spans="2:8" x14ac:dyDescent="0.3">
      <c r="B247" s="101"/>
      <c r="C247" s="101"/>
      <c r="D247" s="101"/>
      <c r="E247" s="101"/>
      <c r="F247" s="101"/>
      <c r="G247" s="101"/>
      <c r="H247" s="101"/>
    </row>
    <row r="248" spans="2:8" x14ac:dyDescent="0.3">
      <c r="B248" s="101"/>
      <c r="C248" s="101"/>
      <c r="D248" s="101"/>
      <c r="E248" s="101"/>
      <c r="F248" s="101"/>
      <c r="G248" s="101"/>
      <c r="H248" s="101"/>
    </row>
    <row r="249" spans="2:8" x14ac:dyDescent="0.3">
      <c r="B249" s="101"/>
      <c r="C249" s="101"/>
      <c r="D249" s="101"/>
      <c r="E249" s="101"/>
      <c r="F249" s="101"/>
      <c r="G249" s="101"/>
      <c r="H249" s="101"/>
    </row>
    <row r="250" spans="2:8" x14ac:dyDescent="0.3">
      <c r="B250" s="101"/>
      <c r="C250" s="101"/>
      <c r="D250" s="101"/>
      <c r="E250" s="101"/>
      <c r="F250" s="101"/>
      <c r="G250" s="101"/>
      <c r="H250" s="101"/>
    </row>
    <row r="251" spans="2:8" x14ac:dyDescent="0.3">
      <c r="B251" s="101"/>
      <c r="C251" s="101"/>
      <c r="D251" s="101"/>
      <c r="E251" s="101"/>
      <c r="F251" s="101"/>
      <c r="G251" s="101"/>
      <c r="H251" s="101"/>
    </row>
    <row r="252" spans="2:8" x14ac:dyDescent="0.3">
      <c r="B252" s="101"/>
      <c r="C252" s="101"/>
      <c r="D252" s="101"/>
      <c r="E252" s="101"/>
      <c r="F252" s="101"/>
      <c r="G252" s="101"/>
      <c r="H252" s="101"/>
    </row>
    <row r="253" spans="2:8" x14ac:dyDescent="0.3">
      <c r="B253" s="101"/>
      <c r="C253" s="101"/>
      <c r="D253" s="101"/>
      <c r="E253" s="101"/>
      <c r="F253" s="101"/>
      <c r="G253" s="101"/>
      <c r="H253" s="101"/>
    </row>
    <row r="254" spans="2:8" x14ac:dyDescent="0.3">
      <c r="B254" s="101"/>
      <c r="C254" s="101"/>
      <c r="D254" s="101"/>
      <c r="E254" s="101"/>
      <c r="F254" s="101"/>
      <c r="G254" s="101"/>
      <c r="H254" s="101"/>
    </row>
    <row r="255" spans="2:8" x14ac:dyDescent="0.3">
      <c r="B255" s="101"/>
      <c r="C255" s="101"/>
      <c r="D255" s="101"/>
      <c r="E255" s="101"/>
      <c r="F255" s="101"/>
      <c r="G255" s="101"/>
      <c r="H255" s="101"/>
    </row>
  </sheetData>
  <mergeCells count="2">
    <mergeCell ref="I1:J1"/>
    <mergeCell ref="I2:J2"/>
  </mergeCells>
  <conditionalFormatting sqref="C2:G255">
    <cfRule type="cellIs" dxfId="0" priority="1" operator="greaterThanOrEqual">
      <formula>0.5</formula>
    </cfRule>
  </conditionalFormatting>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J34"/>
  <sheetViews>
    <sheetView workbookViewId="0">
      <selection activeCell="A11" sqref="A11"/>
    </sheetView>
  </sheetViews>
  <sheetFormatPr defaultRowHeight="14.4" x14ac:dyDescent="0.3"/>
  <cols>
    <col min="1" max="1" width="17" customWidth="1"/>
    <col min="2" max="2" width="17.6640625" customWidth="1"/>
    <col min="3" max="3" width="23.6640625" customWidth="1"/>
    <col min="4" max="4" width="32.33203125" customWidth="1"/>
    <col min="5" max="5" width="38.109375" customWidth="1"/>
    <col min="6" max="6" width="24.6640625" customWidth="1"/>
    <col min="7" max="8" width="36.88671875" customWidth="1"/>
    <col min="10" max="10" width="16.44140625" customWidth="1"/>
  </cols>
  <sheetData>
    <row r="1" spans="1:10" s="25" customFormat="1" ht="144" x14ac:dyDescent="0.3">
      <c r="A1" s="22" t="s">
        <v>106</v>
      </c>
      <c r="B1" s="23" t="s">
        <v>107</v>
      </c>
      <c r="C1" s="24" t="s">
        <v>108</v>
      </c>
      <c r="D1" s="24" t="s">
        <v>109</v>
      </c>
      <c r="E1" s="24" t="s">
        <v>110</v>
      </c>
      <c r="F1" s="24" t="s">
        <v>111</v>
      </c>
      <c r="G1" s="24" t="s">
        <v>112</v>
      </c>
      <c r="H1" s="24" t="s">
        <v>113</v>
      </c>
    </row>
    <row r="2" spans="1:10" x14ac:dyDescent="0.3">
      <c r="A2" s="26" t="s">
        <v>192</v>
      </c>
      <c r="B2" s="26" t="s">
        <v>193</v>
      </c>
      <c r="C2" s="26" t="s">
        <v>193</v>
      </c>
      <c r="D2" s="26" t="s">
        <v>193</v>
      </c>
      <c r="E2" s="26">
        <v>6</v>
      </c>
      <c r="F2" s="26">
        <v>191</v>
      </c>
      <c r="G2" s="26"/>
      <c r="H2" s="26"/>
      <c r="I2" s="128" t="s">
        <v>55</v>
      </c>
      <c r="J2" s="128"/>
    </row>
    <row r="3" spans="1:10" x14ac:dyDescent="0.3">
      <c r="A3" s="26" t="s">
        <v>194</v>
      </c>
      <c r="B3" s="26" t="s">
        <v>193</v>
      </c>
      <c r="C3" s="26" t="s">
        <v>193</v>
      </c>
      <c r="D3" s="26" t="s">
        <v>193</v>
      </c>
      <c r="E3" s="26">
        <v>37</v>
      </c>
      <c r="F3" s="26">
        <v>187</v>
      </c>
      <c r="G3" s="26"/>
      <c r="H3" s="26"/>
      <c r="I3" s="128" t="s">
        <v>60</v>
      </c>
      <c r="J3" s="128"/>
    </row>
    <row r="4" spans="1:10" x14ac:dyDescent="0.3">
      <c r="A4" s="26" t="s">
        <v>195</v>
      </c>
      <c r="B4" s="26" t="s">
        <v>193</v>
      </c>
      <c r="C4" s="26" t="s">
        <v>193</v>
      </c>
      <c r="D4" s="26" t="s">
        <v>193</v>
      </c>
      <c r="E4" s="26">
        <v>41</v>
      </c>
      <c r="F4" s="26">
        <v>96</v>
      </c>
      <c r="G4" s="26"/>
      <c r="H4" s="26"/>
    </row>
    <row r="5" spans="1:10" x14ac:dyDescent="0.3">
      <c r="A5" s="26" t="s">
        <v>196</v>
      </c>
      <c r="B5" s="26" t="s">
        <v>193</v>
      </c>
      <c r="C5" s="26" t="s">
        <v>193</v>
      </c>
      <c r="D5" s="26" t="s">
        <v>193</v>
      </c>
      <c r="E5" s="26">
        <v>15</v>
      </c>
      <c r="F5" s="26">
        <v>671</v>
      </c>
      <c r="G5" s="26"/>
      <c r="H5" s="26"/>
    </row>
    <row r="6" spans="1:10" x14ac:dyDescent="0.3">
      <c r="A6" s="26" t="s">
        <v>197</v>
      </c>
      <c r="B6" s="26" t="s">
        <v>193</v>
      </c>
      <c r="C6" s="26" t="s">
        <v>193</v>
      </c>
      <c r="D6" s="26" t="s">
        <v>193</v>
      </c>
      <c r="E6" s="26">
        <v>3</v>
      </c>
      <c r="F6" s="26">
        <v>20</v>
      </c>
      <c r="G6" s="26"/>
      <c r="H6" s="26"/>
    </row>
    <row r="7" spans="1:10" x14ac:dyDescent="0.3">
      <c r="A7" s="26" t="s">
        <v>198</v>
      </c>
      <c r="B7" s="26" t="s">
        <v>193</v>
      </c>
      <c r="C7" s="26" t="s">
        <v>193</v>
      </c>
      <c r="D7" s="26" t="s">
        <v>193</v>
      </c>
      <c r="E7" s="26">
        <v>77</v>
      </c>
      <c r="F7" s="26">
        <v>203</v>
      </c>
      <c r="G7" s="26"/>
      <c r="H7" s="26"/>
    </row>
    <row r="8" spans="1:10" x14ac:dyDescent="0.3">
      <c r="A8" s="26" t="s">
        <v>199</v>
      </c>
      <c r="B8" s="26" t="s">
        <v>193</v>
      </c>
      <c r="C8" s="26" t="s">
        <v>193</v>
      </c>
      <c r="D8" s="26" t="s">
        <v>193</v>
      </c>
      <c r="E8" s="26">
        <v>7</v>
      </c>
      <c r="F8" s="26">
        <v>29</v>
      </c>
      <c r="G8" s="26"/>
      <c r="H8" s="26"/>
    </row>
    <row r="9" spans="1:10" x14ac:dyDescent="0.3">
      <c r="A9" s="26" t="s">
        <v>200</v>
      </c>
      <c r="B9" s="26" t="s">
        <v>201</v>
      </c>
      <c r="C9" s="26" t="s">
        <v>193</v>
      </c>
      <c r="D9" s="26" t="s">
        <v>193</v>
      </c>
      <c r="E9" s="26">
        <v>20</v>
      </c>
      <c r="F9" s="26">
        <v>80</v>
      </c>
      <c r="G9" s="26"/>
      <c r="H9" s="26"/>
    </row>
    <row r="10" spans="1:10" x14ac:dyDescent="0.3">
      <c r="A10" s="26" t="s">
        <v>202</v>
      </c>
      <c r="B10" s="26" t="s">
        <v>193</v>
      </c>
      <c r="C10" s="26" t="s">
        <v>193</v>
      </c>
      <c r="D10" s="26" t="s">
        <v>193</v>
      </c>
      <c r="E10" s="26">
        <v>29</v>
      </c>
      <c r="F10" s="26">
        <v>338</v>
      </c>
      <c r="G10" s="26"/>
      <c r="H10" s="26"/>
    </row>
    <row r="11" spans="1:10" x14ac:dyDescent="0.3">
      <c r="A11" s="26" t="s">
        <v>207</v>
      </c>
      <c r="B11" s="26" t="s">
        <v>193</v>
      </c>
      <c r="C11" s="26" t="s">
        <v>193</v>
      </c>
      <c r="D11" s="26" t="s">
        <v>193</v>
      </c>
      <c r="E11" s="26">
        <v>30</v>
      </c>
      <c r="F11" s="26">
        <v>85</v>
      </c>
      <c r="G11" s="26"/>
      <c r="H11" s="26"/>
    </row>
    <row r="12" spans="1:10" x14ac:dyDescent="0.3">
      <c r="A12" s="26" t="s">
        <v>203</v>
      </c>
      <c r="B12" s="26" t="s">
        <v>193</v>
      </c>
      <c r="C12" s="26" t="s">
        <v>193</v>
      </c>
      <c r="D12" s="26" t="s">
        <v>193</v>
      </c>
      <c r="E12" s="26">
        <v>57</v>
      </c>
      <c r="F12" s="26">
        <v>307</v>
      </c>
      <c r="G12" s="26"/>
      <c r="H12" s="26"/>
    </row>
    <row r="13" spans="1:10" x14ac:dyDescent="0.3">
      <c r="A13" s="26" t="s">
        <v>204</v>
      </c>
      <c r="B13" s="26" t="s">
        <v>193</v>
      </c>
      <c r="C13" s="26" t="s">
        <v>193</v>
      </c>
      <c r="D13" s="26" t="s">
        <v>193</v>
      </c>
      <c r="E13" s="26">
        <v>66</v>
      </c>
      <c r="F13" s="26">
        <v>185</v>
      </c>
      <c r="G13" s="26"/>
      <c r="H13" s="26"/>
    </row>
    <row r="14" spans="1:10" x14ac:dyDescent="0.3">
      <c r="A14" s="26" t="s">
        <v>205</v>
      </c>
      <c r="B14" s="26" t="s">
        <v>193</v>
      </c>
      <c r="C14" s="26" t="s">
        <v>193</v>
      </c>
      <c r="D14" s="26" t="s">
        <v>193</v>
      </c>
      <c r="E14" s="26">
        <v>36</v>
      </c>
      <c r="F14" s="26">
        <v>504</v>
      </c>
      <c r="G14" s="26"/>
      <c r="H14" s="26"/>
    </row>
    <row r="15" spans="1:10" x14ac:dyDescent="0.3">
      <c r="A15" s="26" t="s">
        <v>206</v>
      </c>
      <c r="B15" s="26" t="s">
        <v>193</v>
      </c>
      <c r="C15" s="26" t="s">
        <v>193</v>
      </c>
      <c r="D15" s="26" t="s">
        <v>201</v>
      </c>
      <c r="E15" s="26">
        <v>19</v>
      </c>
      <c r="F15" s="26">
        <v>649</v>
      </c>
      <c r="G15" s="26"/>
      <c r="H15" s="26"/>
    </row>
    <row r="16" spans="1:10" x14ac:dyDescent="0.3">
      <c r="A16" s="26"/>
      <c r="B16" s="26"/>
      <c r="C16" s="26"/>
      <c r="D16" s="26"/>
      <c r="E16" s="26"/>
      <c r="F16" s="26"/>
      <c r="G16" s="26"/>
      <c r="H16" s="26"/>
    </row>
    <row r="17" spans="1:8" x14ac:dyDescent="0.3">
      <c r="A17" s="26"/>
      <c r="B17" s="26"/>
      <c r="C17" s="26"/>
      <c r="D17" s="26"/>
      <c r="E17" s="26"/>
      <c r="F17" s="26"/>
      <c r="G17" s="26"/>
      <c r="H17" s="26"/>
    </row>
    <row r="18" spans="1:8" x14ac:dyDescent="0.3">
      <c r="A18" s="26"/>
      <c r="B18" s="26"/>
      <c r="C18" s="26"/>
      <c r="D18" s="26"/>
      <c r="E18" s="26"/>
      <c r="F18" s="26"/>
      <c r="G18" s="26"/>
      <c r="H18" s="26"/>
    </row>
    <row r="19" spans="1:8" x14ac:dyDescent="0.3">
      <c r="A19" s="26"/>
      <c r="B19" s="26"/>
      <c r="C19" s="26"/>
      <c r="D19" s="26"/>
      <c r="E19" s="26"/>
      <c r="F19" s="26"/>
      <c r="G19" s="26"/>
      <c r="H19" s="26"/>
    </row>
    <row r="20" spans="1:8" x14ac:dyDescent="0.3">
      <c r="A20" s="26"/>
      <c r="B20" s="26"/>
      <c r="C20" s="26"/>
      <c r="D20" s="26"/>
      <c r="E20" s="26"/>
      <c r="F20" s="26"/>
      <c r="G20" s="26"/>
      <c r="H20" s="26"/>
    </row>
    <row r="21" spans="1:8" x14ac:dyDescent="0.3">
      <c r="A21" s="26"/>
      <c r="B21" s="26"/>
      <c r="C21" s="26"/>
      <c r="D21" s="26"/>
      <c r="E21" s="26"/>
      <c r="F21" s="26"/>
      <c r="G21" s="26"/>
      <c r="H21" s="26"/>
    </row>
    <row r="22" spans="1:8" x14ac:dyDescent="0.3">
      <c r="A22" s="26"/>
      <c r="B22" s="26"/>
      <c r="C22" s="26"/>
      <c r="D22" s="26"/>
      <c r="E22" s="26"/>
      <c r="F22" s="26"/>
      <c r="G22" s="26"/>
      <c r="H22" s="26"/>
    </row>
    <row r="23" spans="1:8" x14ac:dyDescent="0.3">
      <c r="A23" s="26"/>
      <c r="B23" s="26"/>
      <c r="C23" s="26"/>
      <c r="D23" s="26"/>
      <c r="E23" s="26"/>
      <c r="F23" s="26"/>
      <c r="G23" s="26"/>
      <c r="H23" s="26"/>
    </row>
    <row r="24" spans="1:8" x14ac:dyDescent="0.3">
      <c r="A24" s="26"/>
      <c r="B24" s="26"/>
      <c r="C24" s="26"/>
      <c r="D24" s="26"/>
      <c r="E24" s="26"/>
      <c r="F24" s="26"/>
      <c r="G24" s="26"/>
      <c r="H24" s="26"/>
    </row>
    <row r="25" spans="1:8" x14ac:dyDescent="0.3">
      <c r="A25" s="26"/>
      <c r="B25" s="26"/>
      <c r="C25" s="26"/>
      <c r="D25" s="26"/>
      <c r="E25" s="26"/>
      <c r="F25" s="26"/>
      <c r="G25" s="26"/>
      <c r="H25" s="26"/>
    </row>
    <row r="26" spans="1:8" x14ac:dyDescent="0.3">
      <c r="A26" s="26"/>
      <c r="B26" s="26"/>
      <c r="C26" s="26"/>
      <c r="D26" s="26"/>
      <c r="E26" s="26"/>
      <c r="F26" s="26"/>
      <c r="G26" s="26"/>
      <c r="H26" s="26"/>
    </row>
    <row r="27" spans="1:8" x14ac:dyDescent="0.3">
      <c r="A27" s="26"/>
      <c r="B27" s="26"/>
      <c r="C27" s="26"/>
      <c r="D27" s="26"/>
      <c r="E27" s="26"/>
      <c r="F27" s="26"/>
      <c r="G27" s="26"/>
      <c r="H27" s="26"/>
    </row>
    <row r="28" spans="1:8" x14ac:dyDescent="0.3">
      <c r="A28" s="26"/>
      <c r="B28" s="26"/>
      <c r="C28" s="26"/>
      <c r="D28" s="26"/>
      <c r="E28" s="26"/>
      <c r="F28" s="26"/>
      <c r="G28" s="26"/>
      <c r="H28" s="26"/>
    </row>
    <row r="29" spans="1:8" x14ac:dyDescent="0.3">
      <c r="A29" s="26"/>
      <c r="B29" s="26"/>
      <c r="C29" s="26"/>
      <c r="D29" s="26"/>
      <c r="E29" s="26"/>
      <c r="F29" s="26"/>
      <c r="G29" s="26"/>
      <c r="H29" s="26"/>
    </row>
    <row r="30" spans="1:8" x14ac:dyDescent="0.3">
      <c r="A30" s="26"/>
      <c r="B30" s="26"/>
      <c r="C30" s="26"/>
      <c r="D30" s="26"/>
      <c r="E30" s="26"/>
      <c r="F30" s="26"/>
      <c r="G30" s="26"/>
      <c r="H30" s="26"/>
    </row>
    <row r="31" spans="1:8" x14ac:dyDescent="0.3">
      <c r="A31" s="26"/>
      <c r="B31" s="26"/>
      <c r="C31" s="26"/>
      <c r="D31" s="26"/>
      <c r="E31" s="26"/>
      <c r="F31" s="26"/>
      <c r="G31" s="26"/>
      <c r="H31" s="26"/>
    </row>
    <row r="32" spans="1:8" x14ac:dyDescent="0.3">
      <c r="A32" s="26"/>
      <c r="B32" s="26"/>
      <c r="C32" s="26"/>
      <c r="D32" s="26"/>
      <c r="E32" s="26"/>
      <c r="F32" s="26"/>
      <c r="G32" s="26"/>
      <c r="H32" s="26"/>
    </row>
    <row r="33" spans="1:8" x14ac:dyDescent="0.3">
      <c r="A33" s="26"/>
      <c r="B33" s="26"/>
      <c r="C33" s="26"/>
      <c r="D33" s="26"/>
      <c r="E33" s="26"/>
      <c r="F33" s="26"/>
      <c r="G33" s="26"/>
      <c r="H33" s="26"/>
    </row>
    <row r="34" spans="1:8" x14ac:dyDescent="0.3">
      <c r="A34" s="26"/>
      <c r="B34" s="26"/>
      <c r="C34" s="26"/>
      <c r="D34" s="26"/>
      <c r="E34" s="26"/>
      <c r="F34" s="26"/>
      <c r="G34" s="26"/>
      <c r="H34" s="26"/>
    </row>
  </sheetData>
  <mergeCells count="2">
    <mergeCell ref="I2:J2"/>
    <mergeCell ref="I3:J3"/>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31"/>
  <sheetViews>
    <sheetView zoomScale="98" zoomScaleNormal="98" workbookViewId="0">
      <selection activeCell="F3" sqref="F3"/>
    </sheetView>
  </sheetViews>
  <sheetFormatPr defaultRowHeight="14.4" x14ac:dyDescent="0.3"/>
  <cols>
    <col min="1" max="1" width="30.88671875" bestFit="1" customWidth="1"/>
    <col min="2" max="2" width="49.109375" style="80" bestFit="1" customWidth="1"/>
    <col min="3" max="3" width="49.33203125" style="80" bestFit="1" customWidth="1"/>
    <col min="4" max="4" width="15.33203125" bestFit="1" customWidth="1"/>
    <col min="5" max="5" width="17.109375" customWidth="1"/>
    <col min="6" max="6" width="45" customWidth="1"/>
    <col min="7" max="7" width="51" customWidth="1"/>
    <col min="8" max="8" width="23.6640625" customWidth="1"/>
    <col min="12" max="12" width="16.5546875" customWidth="1"/>
  </cols>
  <sheetData>
    <row r="1" spans="1:12" ht="15" thickBot="1" x14ac:dyDescent="0.35">
      <c r="A1" s="27" t="s">
        <v>114</v>
      </c>
      <c r="B1" s="184" t="s">
        <v>115</v>
      </c>
      <c r="C1" s="184"/>
      <c r="D1" s="185" t="s">
        <v>116</v>
      </c>
      <c r="E1" s="185"/>
      <c r="F1" s="28" t="s">
        <v>117</v>
      </c>
      <c r="G1" s="29" t="s">
        <v>118</v>
      </c>
      <c r="H1" s="30" t="s">
        <v>119</v>
      </c>
      <c r="K1" s="128" t="s">
        <v>55</v>
      </c>
      <c r="L1" s="128"/>
    </row>
    <row r="2" spans="1:12" s="37" customFormat="1" x14ac:dyDescent="0.3">
      <c r="A2" s="31" t="s">
        <v>28</v>
      </c>
      <c r="B2" s="32" t="s">
        <v>81</v>
      </c>
      <c r="C2" s="33" t="s">
        <v>19</v>
      </c>
      <c r="D2" s="34" t="s">
        <v>81</v>
      </c>
      <c r="E2" s="35" t="s">
        <v>19</v>
      </c>
      <c r="F2" s="35" t="s">
        <v>44</v>
      </c>
      <c r="G2" s="35" t="s">
        <v>44</v>
      </c>
      <c r="H2" s="36" t="s">
        <v>120</v>
      </c>
      <c r="K2" s="128" t="s">
        <v>60</v>
      </c>
      <c r="L2" s="128"/>
    </row>
    <row r="3" spans="1:12" x14ac:dyDescent="0.3">
      <c r="A3" s="38" t="s">
        <v>121</v>
      </c>
      <c r="B3" s="39" t="e">
        <f>STANDARDIZE('[1]4. Raw Indicators'!J2,'[1]3. Descriptive Statistics'!$G$2,'[1]3. Descriptive Statistics'!$H$2)</f>
        <v>#NUM!</v>
      </c>
      <c r="C3" s="39" t="e">
        <f>STANDARDIZE('[1]4. Raw Indicators'!K2,'[1]3. Descriptive Statistics'!$G$2,'[1]3. Descriptive Statistics'!$H$2)</f>
        <v>#NUM!</v>
      </c>
      <c r="D3" s="40" t="e">
        <f>IF(B3&gt;=1,1,0)</f>
        <v>#NUM!</v>
      </c>
      <c r="E3" s="40" t="e">
        <f>IF(C3&gt;=1,1,0)</f>
        <v>#NUM!</v>
      </c>
      <c r="F3" s="41" t="e">
        <f>AVERAGE(D3,E3)</f>
        <v>#NUM!</v>
      </c>
      <c r="G3" s="42" t="e">
        <f>IF(F3&gt;=0.5,1,0)</f>
        <v>#NUM!</v>
      </c>
      <c r="H3" s="43" t="e">
        <f>SUM(G3)</f>
        <v>#NUM!</v>
      </c>
    </row>
    <row r="4" spans="1:12" x14ac:dyDescent="0.3">
      <c r="A4" s="44"/>
      <c r="B4" s="45"/>
      <c r="C4" s="45"/>
      <c r="D4" s="46"/>
      <c r="E4" s="46"/>
      <c r="F4" s="47"/>
      <c r="G4" s="48"/>
      <c r="H4" s="49"/>
    </row>
    <row r="5" spans="1:12" ht="15" customHeight="1" x14ac:dyDescent="0.3">
      <c r="A5" s="50"/>
      <c r="B5" s="186" t="s">
        <v>122</v>
      </c>
      <c r="C5" s="186"/>
      <c r="D5" s="188" t="s">
        <v>123</v>
      </c>
      <c r="E5" s="189"/>
      <c r="F5" s="193" t="s">
        <v>124</v>
      </c>
      <c r="G5" s="188" t="s">
        <v>125</v>
      </c>
      <c r="H5" s="193" t="s">
        <v>126</v>
      </c>
    </row>
    <row r="6" spans="1:12" x14ac:dyDescent="0.3">
      <c r="A6" s="50"/>
      <c r="B6" s="187"/>
      <c r="C6" s="187"/>
      <c r="D6" s="190"/>
      <c r="E6" s="191"/>
      <c r="F6" s="194"/>
      <c r="G6" s="190"/>
      <c r="H6" s="194"/>
    </row>
    <row r="7" spans="1:12" x14ac:dyDescent="0.3">
      <c r="A7" s="50"/>
      <c r="B7" s="51"/>
      <c r="C7" s="52"/>
      <c r="D7" s="187"/>
      <c r="E7" s="192"/>
      <c r="F7" s="194"/>
      <c r="G7" s="190"/>
      <c r="H7" s="194"/>
    </row>
    <row r="8" spans="1:12" x14ac:dyDescent="0.3">
      <c r="A8" s="50"/>
      <c r="B8" s="45"/>
      <c r="C8" s="53"/>
      <c r="D8" s="54"/>
      <c r="E8" s="55"/>
      <c r="F8" s="192"/>
      <c r="G8" s="195"/>
      <c r="H8" s="194"/>
    </row>
    <row r="9" spans="1:12" x14ac:dyDescent="0.3">
      <c r="A9" s="50"/>
      <c r="B9" s="51"/>
      <c r="C9" s="53"/>
      <c r="D9" s="56"/>
      <c r="E9" s="57"/>
      <c r="F9" s="58"/>
      <c r="G9" s="59"/>
      <c r="H9" s="191"/>
    </row>
    <row r="10" spans="1:12" x14ac:dyDescent="0.3">
      <c r="A10" s="50"/>
      <c r="B10" s="45"/>
      <c r="C10" s="60"/>
      <c r="D10" s="61"/>
      <c r="E10" s="62"/>
      <c r="F10" s="63"/>
      <c r="G10" s="64"/>
      <c r="H10" s="192"/>
    </row>
    <row r="11" spans="1:12" x14ac:dyDescent="0.3">
      <c r="A11" s="50"/>
      <c r="B11" s="45"/>
      <c r="C11" s="60"/>
      <c r="D11" s="65"/>
      <c r="E11" s="66"/>
      <c r="F11" s="63"/>
      <c r="G11" s="67"/>
      <c r="H11" s="68"/>
    </row>
    <row r="12" spans="1:12" x14ac:dyDescent="0.3">
      <c r="A12" s="50"/>
      <c r="B12" s="45"/>
      <c r="C12" s="60"/>
      <c r="D12" s="61"/>
      <c r="E12" s="62"/>
      <c r="F12" s="69"/>
      <c r="G12" s="67"/>
      <c r="H12" s="70"/>
    </row>
    <row r="13" spans="1:12" x14ac:dyDescent="0.3">
      <c r="A13" s="50"/>
      <c r="B13" s="45"/>
      <c r="C13" s="60"/>
      <c r="D13" s="61"/>
      <c r="E13" s="62"/>
      <c r="F13" s="69"/>
      <c r="G13" s="67"/>
      <c r="H13" s="71"/>
    </row>
    <row r="14" spans="1:12" x14ac:dyDescent="0.3">
      <c r="A14" s="50"/>
      <c r="B14" s="45"/>
      <c r="C14" s="60"/>
      <c r="D14" s="61"/>
      <c r="E14" s="62"/>
      <c r="F14" s="69"/>
      <c r="G14" s="67"/>
      <c r="H14" s="71"/>
    </row>
    <row r="15" spans="1:12" x14ac:dyDescent="0.3">
      <c r="A15" s="50"/>
      <c r="B15" s="45"/>
      <c r="C15" s="53"/>
      <c r="D15" s="61"/>
      <c r="E15" s="62"/>
      <c r="F15" s="69"/>
      <c r="G15" s="67"/>
      <c r="H15" s="71"/>
    </row>
    <row r="16" spans="1:12" x14ac:dyDescent="0.3">
      <c r="A16" s="50"/>
      <c r="B16" s="45"/>
      <c r="C16" s="60"/>
      <c r="D16" s="61"/>
      <c r="E16" s="62"/>
      <c r="F16" s="69"/>
      <c r="G16" s="67"/>
      <c r="H16" s="71"/>
    </row>
    <row r="17" spans="1:8" x14ac:dyDescent="0.3">
      <c r="A17" s="50"/>
      <c r="B17" s="45"/>
      <c r="C17" s="60"/>
      <c r="D17" s="61"/>
      <c r="E17" s="62"/>
      <c r="F17" s="69"/>
      <c r="G17" s="67"/>
      <c r="H17" s="71"/>
    </row>
    <row r="18" spans="1:8" x14ac:dyDescent="0.3">
      <c r="A18" s="50"/>
      <c r="B18" s="45"/>
      <c r="C18" s="60"/>
      <c r="D18" s="61"/>
      <c r="E18" s="62"/>
      <c r="F18" s="69"/>
      <c r="G18" s="67"/>
      <c r="H18" s="71"/>
    </row>
    <row r="19" spans="1:8" x14ac:dyDescent="0.3">
      <c r="A19" s="50"/>
      <c r="B19" s="45"/>
      <c r="C19" s="60"/>
      <c r="D19" s="61"/>
      <c r="E19" s="62"/>
      <c r="F19" s="69"/>
      <c r="G19" s="67"/>
      <c r="H19" s="71"/>
    </row>
    <row r="20" spans="1:8" x14ac:dyDescent="0.3">
      <c r="A20" s="50"/>
      <c r="B20" s="45"/>
      <c r="C20" s="60"/>
      <c r="D20" s="61"/>
      <c r="E20" s="62"/>
      <c r="F20" s="69"/>
      <c r="G20" s="67"/>
      <c r="H20" s="71"/>
    </row>
    <row r="21" spans="1:8" x14ac:dyDescent="0.3">
      <c r="A21" s="50"/>
      <c r="B21" s="45"/>
      <c r="C21" s="60"/>
      <c r="D21" s="61"/>
      <c r="E21" s="62"/>
      <c r="F21" s="69"/>
      <c r="G21" s="67"/>
      <c r="H21" s="71"/>
    </row>
    <row r="22" spans="1:8" x14ac:dyDescent="0.3">
      <c r="A22" s="50"/>
      <c r="B22" s="45"/>
      <c r="C22" s="60"/>
      <c r="D22" s="61"/>
      <c r="E22" s="62"/>
      <c r="F22" s="69"/>
      <c r="G22" s="67"/>
      <c r="H22" s="71"/>
    </row>
    <row r="23" spans="1:8" x14ac:dyDescent="0.3">
      <c r="A23" s="50"/>
      <c r="B23" s="45"/>
      <c r="C23" s="60"/>
      <c r="D23" s="61"/>
      <c r="E23" s="62"/>
      <c r="F23" s="69"/>
      <c r="G23" s="67"/>
      <c r="H23" s="71"/>
    </row>
    <row r="24" spans="1:8" x14ac:dyDescent="0.3">
      <c r="A24" s="50"/>
      <c r="B24" s="45"/>
      <c r="C24" s="60"/>
      <c r="D24" s="61"/>
      <c r="E24" s="62"/>
      <c r="F24" s="69"/>
      <c r="G24" s="67"/>
      <c r="H24" s="71"/>
    </row>
    <row r="25" spans="1:8" x14ac:dyDescent="0.3">
      <c r="A25" s="50"/>
      <c r="B25" s="45"/>
      <c r="C25" s="60"/>
      <c r="D25" s="61"/>
      <c r="E25" s="62"/>
      <c r="F25" s="69"/>
      <c r="G25" s="67"/>
      <c r="H25" s="71"/>
    </row>
    <row r="26" spans="1:8" x14ac:dyDescent="0.3">
      <c r="A26" s="50"/>
      <c r="B26" s="45"/>
      <c r="C26" s="60"/>
      <c r="D26" s="61"/>
      <c r="E26" s="62"/>
      <c r="F26" s="69"/>
      <c r="G26" s="67"/>
      <c r="H26" s="71"/>
    </row>
    <row r="27" spans="1:8" x14ac:dyDescent="0.3">
      <c r="A27" s="50"/>
      <c r="B27" s="45"/>
      <c r="C27" s="60"/>
      <c r="D27" s="61"/>
      <c r="E27" s="62"/>
      <c r="F27" s="69"/>
      <c r="G27" s="67"/>
      <c r="H27" s="71"/>
    </row>
    <row r="28" spans="1:8" x14ac:dyDescent="0.3">
      <c r="A28" s="50"/>
      <c r="B28" s="45"/>
      <c r="C28" s="60"/>
      <c r="D28" s="61"/>
      <c r="E28" s="62"/>
      <c r="F28" s="69"/>
      <c r="G28" s="67"/>
      <c r="H28" s="71"/>
    </row>
    <row r="29" spans="1:8" x14ac:dyDescent="0.3">
      <c r="A29" s="50"/>
      <c r="B29" s="45"/>
      <c r="C29" s="60"/>
      <c r="D29" s="61"/>
      <c r="E29" s="62"/>
      <c r="F29" s="69"/>
      <c r="G29" s="67"/>
      <c r="H29" s="71"/>
    </row>
    <row r="30" spans="1:8" x14ac:dyDescent="0.3">
      <c r="A30" s="50"/>
      <c r="B30" s="45"/>
      <c r="C30" s="60"/>
      <c r="D30" s="61"/>
      <c r="E30" s="62"/>
      <c r="F30" s="69"/>
      <c r="G30" s="67"/>
      <c r="H30" s="71"/>
    </row>
    <row r="31" spans="1:8" x14ac:dyDescent="0.3">
      <c r="A31" s="72"/>
      <c r="B31" s="73"/>
      <c r="C31" s="74"/>
      <c r="D31" s="75"/>
      <c r="E31" s="76"/>
      <c r="F31" s="77"/>
      <c r="G31" s="78"/>
      <c r="H31" s="79"/>
    </row>
  </sheetData>
  <mergeCells count="9">
    <mergeCell ref="B1:C1"/>
    <mergeCell ref="D1:E1"/>
    <mergeCell ref="K1:L1"/>
    <mergeCell ref="K2:L2"/>
    <mergeCell ref="B5:C6"/>
    <mergeCell ref="D5:E7"/>
    <mergeCell ref="F5:F8"/>
    <mergeCell ref="G5:G8"/>
    <mergeCell ref="H5:H10"/>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499220E4819594C9979AC4D583DE404" ma:contentTypeVersion="1" ma:contentTypeDescription="Create a new document." ma:contentTypeScope="" ma:versionID="e601b1ba7d07b8ab1a3c4614dcd9ece7">
  <xsd:schema xmlns:xsd="http://www.w3.org/2001/XMLSchema" xmlns:xs="http://www.w3.org/2001/XMLSchema" xmlns:p="http://schemas.microsoft.com/office/2006/metadata/properties" xmlns:ns2="053a5afd-1424-405b-82d9-63deec7446f8" xmlns:ns3="c7d0ed18-d4ec-4450-b043-97ba750af715" xmlns:ns4="8fee46a9-2f19-4bfe-80f0-f48ef326c9c0" targetNamespace="http://schemas.microsoft.com/office/2006/metadata/properties" ma:root="true" ma:fieldsID="226ad56d9bffd9fd0b569e46e452a98e" ns2:_="" ns3:_="" ns4:_="">
    <xsd:import namespace="053a5afd-1424-405b-82d9-63deec7446f8"/>
    <xsd:import namespace="c7d0ed18-d4ec-4450-b043-97ba750af715"/>
    <xsd:import namespace="8fee46a9-2f19-4bfe-80f0-f48ef326c9c0"/>
    <xsd:element name="properties">
      <xsd:complexType>
        <xsd:sequence>
          <xsd:element name="documentManagement">
            <xsd:complexType>
              <xsd:all>
                <xsd:element ref="ns2:_dlc_DocId" minOccurs="0"/>
                <xsd:element ref="ns2:_dlc_DocIdUrl" minOccurs="0"/>
                <xsd:element ref="ns2:_dlc_DocIdPersistId" minOccurs="0"/>
                <xsd:element ref="ns3:TaxCatchAll" minOccurs="0"/>
                <xsd:element ref="ns3:TaxCatchAllLabel" minOccurs="0"/>
                <xsd:element ref="ns4: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a5afd-1424-405b-82d9-63deec7446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d0ed18-d4ec-4450-b043-97ba750af715"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59a78c66-c43d-4be2-8188-cca01223bdcd}" ma:internalName="TaxCatchAll" ma:showField="CatchAllData" ma:web="053a5afd-1424-405b-82d9-63deec7446f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9a78c66-c43d-4be2-8188-cca01223bdcd}" ma:internalName="TaxCatchAllLabel" ma:readOnly="true" ma:showField="CatchAllDataLabel" ma:web="053a5afd-1424-405b-82d9-63deec7446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fee46a9-2f19-4bfe-80f0-f48ef326c9c0" elementFormDefault="qualified">
    <xsd:import namespace="http://schemas.microsoft.com/office/2006/documentManagement/types"/>
    <xsd:import namespace="http://schemas.microsoft.com/office/infopath/2007/PartnerControls"/>
    <xsd:element name="Document_x0020_type" ma:index="13" nillable="true" ma:displayName="Document type" ma:internalName="Document_x0020_type">
      <xsd:complexType>
        <xsd:complexContent>
          <xsd:extension base="dms:MultiChoice">
            <xsd:sequence>
              <xsd:element name="Value" maxOccurs="unbounded" minOccurs="0" nillable="true">
                <xsd:simpleType>
                  <xsd:restriction base="dms:Choice">
                    <xsd:enumeration value="DGIS (Discretionary Grant Information System )"/>
                    <xsd:enumeration value="Qualitative Data"/>
                    <xsd:enumeration value="Data Reports"/>
                    <xsd:enumeration value="OMB Documentation"/>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type xmlns="8fee46a9-2f19-4bfe-80f0-f48ef326c9c0"/>
    <TaxCatchAll xmlns="c7d0ed18-d4ec-4450-b043-97ba750af715"/>
    <_dlc_DocId xmlns="053a5afd-1424-405b-82d9-63deec7446f8">DZXA3YQD6WY2-5482-3901</_dlc_DocId>
    <_dlc_DocIdUrl xmlns="053a5afd-1424-405b-82d9-63deec7446f8">
      <Url>https://sharepoint.hrsa.gov/teams/mchb/DHVECS/_layouts/15/DocIdRedir.aspx?ID=DZXA3YQD6WY2-5482-3901</Url>
      <Description>DZXA3YQD6WY2-5482-3901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E7EFB3-E336-4151-85FA-7703B0852F35}">
  <ds:schemaRefs>
    <ds:schemaRef ds:uri="http://schemas.microsoft.com/sharepoint/events"/>
  </ds:schemaRefs>
</ds:datastoreItem>
</file>

<file path=customXml/itemProps2.xml><?xml version="1.0" encoding="utf-8"?>
<ds:datastoreItem xmlns:ds="http://schemas.openxmlformats.org/officeDocument/2006/customXml" ds:itemID="{EB23673D-59CC-4B9F-AFC4-D10F2585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a5afd-1424-405b-82d9-63deec7446f8"/>
    <ds:schemaRef ds:uri="c7d0ed18-d4ec-4450-b043-97ba750af715"/>
    <ds:schemaRef ds:uri="8fee46a9-2f19-4bfe-80f0-f48ef326c9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3683C0-6AD3-43F0-B11D-ED3D87D23505}">
  <ds:schemaRef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8fee46a9-2f19-4bfe-80f0-f48ef326c9c0"/>
    <ds:schemaRef ds:uri="c7d0ed18-d4ec-4450-b043-97ba750af715"/>
    <ds:schemaRef ds:uri="053a5afd-1424-405b-82d9-63deec7446f8"/>
    <ds:schemaRef ds:uri="http://www.w3.org/XML/1998/namespace"/>
    <ds:schemaRef ds:uri="http://purl.org/dc/dcmitype/"/>
  </ds:schemaRefs>
</ds:datastoreItem>
</file>

<file path=customXml/itemProps4.xml><?xml version="1.0" encoding="utf-8"?>
<ds:datastoreItem xmlns:ds="http://schemas.openxmlformats.org/officeDocument/2006/customXml" ds:itemID="{6348A7C4-92F2-4985-833B-38A370A6BD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Data Summary Contents</vt:lpstr>
      <vt:lpstr>1. Simplified Method Overview</vt:lpstr>
      <vt:lpstr>2. Description of Indicators</vt:lpstr>
      <vt:lpstr>3. Descriptive Statistics</vt:lpstr>
      <vt:lpstr>4. Raw Indicators</vt:lpstr>
      <vt:lpstr>5. Standardized Indicators</vt:lpstr>
      <vt:lpstr>6. At-Risk Domains</vt:lpstr>
      <vt:lpstr>7. At-Risk Counties</vt:lpstr>
      <vt:lpstr>8. Example Formulas</vt:lpstr>
      <vt:lpstr>___At_Risk_Domains</vt:lpstr>
      <vt:lpstr>___Descriptive_Statistics</vt:lpstr>
      <vt:lpstr>___Raw_Indicators</vt:lpstr>
      <vt:lpstr>___Standardized_Indicators</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sas user</dc:creator>
  <cp:lastModifiedBy>Tarmy, Margaret</cp:lastModifiedBy>
  <dcterms:created xsi:type="dcterms:W3CDTF">2011-02-11T15:45:55Z</dcterms:created>
  <dcterms:modified xsi:type="dcterms:W3CDTF">2020-10-01T16:44:54Z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0x0101009499220E4819594C9979AC4D583DE404</vt:lpwstr>
  </property>
  <property fmtid="{D5CDD505-2E9C-101B-9397-08002B2CF9AE}" pid="3" name="_dlc_DocIdItemGuid">
    <vt:lpwstr>e8f1c5ff-6cc1-4ead-855f-19f20aac89f1</vt:lpwstr>
  </property>
</Properties>
</file>