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VDH\Environmental\Rad-Tox Program\Drinking Water Fact Sheets\Chlorine_Calculator\"/>
    </mc:Choice>
  </mc:AlternateContent>
  <bookViews>
    <workbookView xWindow="0" yWindow="0" windowWidth="11685" windowHeight="6765"/>
  </bookViews>
  <sheets>
    <sheet name="Sheet1" sheetId="1" r:id="rId1"/>
    <sheet name="Sheet3" sheetId="3" state="hidden"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 i="3" l="1"/>
  <c r="C14" i="1"/>
  <c r="C2" i="3" s="1"/>
  <c r="C5" i="3" l="1"/>
  <c r="C6" i="3" l="1"/>
  <c r="C15" i="1" s="1"/>
  <c r="C8" i="3" l="1"/>
  <c r="C19" i="1" s="1"/>
  <c r="C20" i="1" l="1"/>
  <c r="D20" i="1" s="1"/>
  <c r="D19" i="1"/>
</calcChain>
</file>

<file path=xl/sharedStrings.xml><?xml version="1.0" encoding="utf-8"?>
<sst xmlns="http://schemas.openxmlformats.org/spreadsheetml/2006/main" count="27" uniqueCount="27">
  <si>
    <t>diameter of well (m)</t>
  </si>
  <si>
    <t>Area of well (m2)</t>
  </si>
  <si>
    <t>length of water column (m)</t>
  </si>
  <si>
    <t>Volume of well (m3)</t>
  </si>
  <si>
    <t>Volume of well (gallons)</t>
  </si>
  <si>
    <t>Gallons of chlorine</t>
  </si>
  <si>
    <t>Diameter of well (inches)</t>
  </si>
  <si>
    <t>*Based on a 100 ppm solution</t>
  </si>
  <si>
    <t>Instructions:</t>
  </si>
  <si>
    <t>Box 1</t>
  </si>
  <si>
    <t>Box 2</t>
  </si>
  <si>
    <t>Box 3</t>
  </si>
  <si>
    <t>Box 4</t>
  </si>
  <si>
    <r>
      <t xml:space="preserve">- Enter the depth of your well in </t>
    </r>
    <r>
      <rPr>
        <sz val="11"/>
        <color theme="4" tint="-0.249977111117893"/>
        <rFont val="Calibri"/>
        <family val="2"/>
        <scheme val="minor"/>
      </rPr>
      <t>Box 1</t>
    </r>
    <r>
      <rPr>
        <sz val="11"/>
        <color theme="1"/>
        <rFont val="Calibri"/>
        <family val="2"/>
        <scheme val="minor"/>
      </rPr>
      <t xml:space="preserve">. </t>
    </r>
  </si>
  <si>
    <r>
      <t xml:space="preserve">- Enter the depth to water table in </t>
    </r>
    <r>
      <rPr>
        <sz val="11"/>
        <color theme="7" tint="-0.249977111117893"/>
        <rFont val="Calibri"/>
        <family val="2"/>
        <scheme val="minor"/>
      </rPr>
      <t>Box 2</t>
    </r>
    <r>
      <rPr>
        <sz val="11"/>
        <color theme="1"/>
        <rFont val="Calibri"/>
        <family val="2"/>
        <scheme val="minor"/>
      </rPr>
      <t>.</t>
    </r>
  </si>
  <si>
    <t>Box 5</t>
  </si>
  <si>
    <t>- Box 4 and 5 will automatically calculate.</t>
  </si>
  <si>
    <t>Box 6</t>
  </si>
  <si>
    <t>Bleach solution</t>
  </si>
  <si>
    <t xml:space="preserve">- Box 6 will automatically calculate the required volume of chlorine </t>
  </si>
  <si>
    <t>Chlorine Concentration Calculator</t>
  </si>
  <si>
    <r>
      <t xml:space="preserve">- Enter the diameter of your well in </t>
    </r>
    <r>
      <rPr>
        <sz val="11"/>
        <color theme="9"/>
        <rFont val="Calibri"/>
        <family val="2"/>
        <scheme val="minor"/>
      </rPr>
      <t xml:space="preserve">Box 3 </t>
    </r>
    <r>
      <rPr>
        <sz val="11"/>
        <rFont val="Calibri"/>
        <family val="2"/>
        <scheme val="minor"/>
      </rPr>
      <t>(a standard drilled well is 6 inches in diameter).</t>
    </r>
  </si>
  <si>
    <t>Depth of well (feet)</t>
  </si>
  <si>
    <t>Depth to water table (feet)</t>
  </si>
  <si>
    <t>Water column (feet)</t>
  </si>
  <si>
    <t>Gallons of chlorine to use*</t>
  </si>
  <si>
    <t>Cups of chlorine to use*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</si>
</sst>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i/>
      <sz val="9"/>
      <color theme="1"/>
      <name val="Calibri"/>
      <family val="2"/>
      <scheme val="minor"/>
    </font>
    <font>
      <b/>
      <sz val="14"/>
      <color theme="1"/>
      <name val="Calibri"/>
      <family val="2"/>
      <scheme val="minor"/>
    </font>
    <font>
      <u/>
      <sz val="11"/>
      <color theme="1"/>
      <name val="Calibri"/>
      <family val="2"/>
      <scheme val="minor"/>
    </font>
    <font>
      <sz val="11"/>
      <color theme="4" tint="-0.249977111117893"/>
      <name val="Calibri"/>
      <family val="2"/>
      <scheme val="minor"/>
    </font>
    <font>
      <sz val="11"/>
      <color theme="7" tint="-0.249977111117893"/>
      <name val="Calibri"/>
      <family val="2"/>
      <scheme val="minor"/>
    </font>
    <font>
      <sz val="11"/>
      <color theme="9"/>
      <name val="Calibri"/>
      <family val="2"/>
      <scheme val="minor"/>
    </font>
    <font>
      <sz val="1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cellStyleXfs>
  <cellXfs count="33">
    <xf numFmtId="0" fontId="0" fillId="0" borderId="0" xfId="0"/>
    <xf numFmtId="0" fontId="0" fillId="0" borderId="1" xfId="0" applyBorder="1"/>
    <xf numFmtId="2" fontId="0" fillId="0" borderId="1" xfId="0" applyNumberFormat="1" applyBorder="1"/>
    <xf numFmtId="0" fontId="0" fillId="0" borderId="5" xfId="0" applyBorder="1" applyProtection="1"/>
    <xf numFmtId="0" fontId="0" fillId="0" borderId="0" xfId="0" applyBorder="1" applyProtection="1"/>
    <xf numFmtId="0" fontId="0" fillId="0" borderId="6" xfId="0" applyBorder="1" applyProtection="1"/>
    <xf numFmtId="0" fontId="4" fillId="0" borderId="5" xfId="0" applyFont="1" applyBorder="1" applyProtection="1"/>
    <xf numFmtId="0" fontId="0" fillId="0" borderId="7" xfId="0" applyBorder="1" applyProtection="1"/>
    <xf numFmtId="1" fontId="0" fillId="3" borderId="7" xfId="0" applyNumberFormat="1" applyFill="1" applyBorder="1" applyProtection="1">
      <protection locked="0"/>
    </xf>
    <xf numFmtId="1" fontId="0" fillId="6" borderId="7" xfId="0" applyNumberFormat="1" applyFill="1" applyBorder="1" applyProtection="1">
      <protection locked="0"/>
    </xf>
    <xf numFmtId="1" fontId="0" fillId="2" borderId="7" xfId="0" applyNumberFormat="1" applyFill="1" applyBorder="1" applyProtection="1"/>
    <xf numFmtId="0" fontId="0" fillId="0" borderId="5" xfId="0" quotePrefix="1" applyBorder="1" applyAlignment="1" applyProtection="1"/>
    <xf numFmtId="0" fontId="0" fillId="0" borderId="0" xfId="0" quotePrefix="1" applyBorder="1" applyAlignment="1" applyProtection="1"/>
    <xf numFmtId="0" fontId="0" fillId="0" borderId="6" xfId="0" quotePrefix="1" applyBorder="1" applyAlignment="1" applyProtection="1"/>
    <xf numFmtId="1" fontId="0" fillId="7" borderId="7" xfId="0" applyNumberFormat="1" applyFill="1" applyBorder="1" applyProtection="1">
      <protection locked="0"/>
    </xf>
    <xf numFmtId="0" fontId="0" fillId="0" borderId="0" xfId="0" applyProtection="1"/>
    <xf numFmtId="0" fontId="0" fillId="5" borderId="7" xfId="0" applyFill="1" applyBorder="1" applyAlignment="1" applyProtection="1">
      <alignment horizontal="center" vertical="center"/>
    </xf>
    <xf numFmtId="0" fontId="0" fillId="5" borderId="7" xfId="0" applyFill="1" applyBorder="1" applyAlignment="1" applyProtection="1">
      <alignment horizontal="center"/>
    </xf>
    <xf numFmtId="0" fontId="1" fillId="0" borderId="7" xfId="0" applyFont="1" applyBorder="1" applyProtection="1"/>
    <xf numFmtId="10" fontId="1" fillId="4" borderId="7" xfId="0" applyNumberFormat="1" applyFont="1" applyFill="1" applyBorder="1" applyAlignment="1" applyProtection="1">
      <alignment horizontal="left"/>
    </xf>
    <xf numFmtId="2" fontId="0" fillId="4" borderId="7" xfId="0" applyNumberFormat="1" applyFont="1" applyFill="1" applyBorder="1" applyProtection="1"/>
    <xf numFmtId="2" fontId="0" fillId="4" borderId="7" xfId="0" applyNumberFormat="1" applyFill="1" applyBorder="1" applyProtection="1"/>
    <xf numFmtId="0" fontId="0" fillId="0" borderId="7" xfId="0" applyBorder="1" applyAlignment="1" applyProtection="1">
      <alignment horizontal="left" vertical="center" wrapText="1"/>
    </xf>
    <xf numFmtId="0" fontId="2" fillId="0" borderId="8" xfId="0" applyFont="1" applyBorder="1" applyAlignment="1" applyProtection="1">
      <alignment horizontal="right"/>
    </xf>
    <xf numFmtId="0" fontId="0" fillId="0" borderId="5" xfId="0" quotePrefix="1" applyBorder="1" applyAlignment="1" applyProtection="1">
      <alignment horizontal="left"/>
    </xf>
    <xf numFmtId="0" fontId="0" fillId="0" borderId="0" xfId="0" quotePrefix="1" applyBorder="1" applyAlignment="1" applyProtection="1">
      <alignment horizontal="left"/>
    </xf>
    <xf numFmtId="0" fontId="0" fillId="0" borderId="6" xfId="0" quotePrefix="1" applyBorder="1" applyAlignment="1" applyProtection="1">
      <alignment horizontal="left"/>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0" fillId="0" borderId="5" xfId="0" quotePrefix="1" applyBorder="1" applyProtection="1"/>
    <xf numFmtId="0" fontId="0" fillId="0" borderId="0" xfId="0" quotePrefix="1" applyBorder="1" applyProtection="1"/>
    <xf numFmtId="0" fontId="0" fillId="0" borderId="6" xfId="0" quotePrefix="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dec.vermont.gov/water/groundwater/well-drillers" TargetMode="External"/><Relationship Id="rId2" Type="http://schemas.openxmlformats.org/officeDocument/2006/relationships/hyperlink" Target="https://anrweb.vt.gov/DEC/WellDrillerReports/Default.aspx" TargetMode="External"/><Relationship Id="rId1" Type="http://schemas.openxmlformats.org/officeDocument/2006/relationships/hyperlink" Target="http://anrmaps.vermont.gov/websites/anra5/" TargetMode="External"/><Relationship Id="rId5" Type="http://schemas.openxmlformats.org/officeDocument/2006/relationships/image" Target="../media/image1.emf"/><Relationship Id="rId4" Type="http://schemas.openxmlformats.org/officeDocument/2006/relationships/hyperlink" Target="http://www.healthvermont.gov/water/disinfection" TargetMode="External"/></Relationships>
</file>

<file path=xl/drawings/drawing1.xml><?xml version="1.0" encoding="utf-8"?>
<xdr:wsDr xmlns:xdr="http://schemas.openxmlformats.org/drawingml/2006/spreadsheetDrawing" xmlns:a="http://schemas.openxmlformats.org/drawingml/2006/main">
  <xdr:twoCellAnchor>
    <xdr:from>
      <xdr:col>3</xdr:col>
      <xdr:colOff>242455</xdr:colOff>
      <xdr:row>0</xdr:row>
      <xdr:rowOff>122465</xdr:rowOff>
    </xdr:from>
    <xdr:to>
      <xdr:col>13</xdr:col>
      <xdr:colOff>363682</xdr:colOff>
      <xdr:row>15</xdr:row>
      <xdr:rowOff>87828</xdr:rowOff>
    </xdr:to>
    <xdr:sp macro="" textlink="">
      <xdr:nvSpPr>
        <xdr:cNvPr id="10" name="Rectangle 9">
          <a:extLst>
            <a:ext uri="{FF2B5EF4-FFF2-40B4-BE49-F238E27FC236}">
              <a16:creationId xmlns:a16="http://schemas.microsoft.com/office/drawing/2014/main" xmlns="" id="{00000000-0008-0000-0000-00000A000000}"/>
            </a:ext>
          </a:extLst>
        </xdr:cNvPr>
        <xdr:cNvSpPr/>
      </xdr:nvSpPr>
      <xdr:spPr>
        <a:xfrm>
          <a:off x="5916634" y="122465"/>
          <a:ext cx="7591548" cy="2958934"/>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292090</xdr:colOff>
      <xdr:row>3</xdr:row>
      <xdr:rowOff>161312</xdr:rowOff>
    </xdr:from>
    <xdr:to>
      <xdr:col>13</xdr:col>
      <xdr:colOff>307371</xdr:colOff>
      <xdr:row>15</xdr:row>
      <xdr:rowOff>43960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5966269" y="787241"/>
          <a:ext cx="7485602" cy="22502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If you don't know </a:t>
          </a:r>
          <a:r>
            <a:rPr lang="en-US" sz="1100"/>
            <a:t>the depth of your well and depth to water table,</a:t>
          </a:r>
          <a:r>
            <a:rPr lang="en-US" sz="1100" baseline="0"/>
            <a:t> you might find it using the </a:t>
          </a:r>
          <a:r>
            <a:rPr lang="en-US" sz="1100" i="0" u="sng" baseline="0">
              <a:solidFill>
                <a:srgbClr val="0070C0"/>
              </a:solidFill>
            </a:rPr>
            <a:t>Natural Resources Atlas</a:t>
          </a:r>
          <a:r>
            <a:rPr lang="en-US" sz="1100" baseline="0"/>
            <a:t>, or the </a:t>
          </a:r>
          <a:r>
            <a:rPr lang="en-US" sz="1100" i="0" u="sng" baseline="0">
              <a:solidFill>
                <a:srgbClr val="0070C0"/>
              </a:solidFill>
            </a:rPr>
            <a:t>Well Completion Report Searchable Database</a:t>
          </a:r>
          <a:r>
            <a:rPr lang="en-US" sz="1100" baseline="0"/>
            <a:t> searching by your location and well tag number. Or, you can </a:t>
          </a:r>
          <a:r>
            <a:rPr lang="en-US" sz="1200" b="0" baseline="0"/>
            <a:t>call the local </a:t>
          </a:r>
          <a:r>
            <a:rPr lang="en-US" sz="1200" b="0" u="sng" baseline="0">
              <a:solidFill>
                <a:srgbClr val="0070C0"/>
              </a:solidFill>
            </a:rPr>
            <a:t>licensed well driller</a:t>
          </a:r>
          <a:r>
            <a:rPr lang="en-US" sz="1200" b="1" u="none" baseline="0">
              <a:solidFill>
                <a:srgbClr val="0070C0"/>
              </a:solidFill>
            </a:rPr>
            <a:t> </a:t>
          </a:r>
          <a:r>
            <a:rPr lang="en-US" sz="1100" baseline="0"/>
            <a:t>and ask. </a:t>
          </a:r>
        </a:p>
        <a:p>
          <a:endParaRPr lang="en-US" sz="1100" baseline="0"/>
        </a:p>
        <a:p>
          <a:r>
            <a:rPr lang="en-US" sz="1100" baseline="0"/>
            <a:t>If you still don’t know: add chlorine to the well, let it run through your plumbing, and then test the concentration in the water coming out of your faucet. You can measure it with a chlorine pool testing kit from your local hardware store. The test strip should show 100 ppm of free chlorine. If it is too low, add more chlorine to the well. You should be able to smell the chlorine when running the faucet. </a:t>
          </a:r>
        </a:p>
        <a:p>
          <a:endParaRPr lang="en-US" sz="1100" baseline="0"/>
        </a:p>
        <a:p>
          <a:r>
            <a:rPr lang="en-US" sz="1100" baseline="0"/>
            <a:t>See the instructions on </a:t>
          </a:r>
          <a:r>
            <a:rPr lang="en-US" sz="1100" u="sng" baseline="0">
              <a:solidFill>
                <a:srgbClr val="0070C0"/>
              </a:solidFill>
            </a:rPr>
            <a:t>how to </a:t>
          </a:r>
          <a:r>
            <a:rPr lang="en-US" sz="1200" b="0" u="sng" baseline="0">
              <a:solidFill>
                <a:srgbClr val="0070C0"/>
              </a:solidFill>
            </a:rPr>
            <a:t>shock chlorinate your well</a:t>
          </a:r>
          <a:r>
            <a:rPr lang="en-US" sz="1100" b="0" baseline="0"/>
            <a:t>. </a:t>
          </a:r>
        </a:p>
        <a:p>
          <a:endParaRPr lang="en-US" sz="1100" b="0" baseline="0"/>
        </a:p>
        <a:p>
          <a:pPr marL="0" marR="0" lvl="0" indent="0" defTabSz="914400" rtl="0" eaLnBrk="1" fontAlgn="auto" latinLnBrk="0" hangingPunct="1">
            <a:lnSpc>
              <a:spcPct val="100000"/>
            </a:lnSpc>
            <a:spcBef>
              <a:spcPts val="0"/>
            </a:spcBef>
            <a:spcAft>
              <a:spcPts val="0"/>
            </a:spcAft>
            <a:buClrTx/>
            <a:buSzTx/>
            <a:buFontTx/>
            <a:buNone/>
            <a:tabLst/>
            <a:defRPr/>
          </a:pPr>
          <a:r>
            <a:rPr lang="en-US" sz="1100" b="1" i="0" u="none" strike="noStrike" baseline="0">
              <a:solidFill>
                <a:schemeClr val="dk1"/>
              </a:solidFill>
              <a:latin typeface="+mn-lt"/>
              <a:ea typeface="+mn-ea"/>
              <a:cs typeface="+mn-cs"/>
            </a:rPr>
            <a:t>Remember to use ordinary household bleach without any added chemicals.</a:t>
          </a:r>
        </a:p>
        <a:p>
          <a:endParaRPr lang="en-US" sz="1100" baseline="0"/>
        </a:p>
        <a:p>
          <a:endParaRPr lang="en-US" sz="1100" baseline="0"/>
        </a:p>
        <a:p>
          <a:endParaRPr lang="en-US" sz="1100" baseline="0"/>
        </a:p>
        <a:p>
          <a:r>
            <a:rPr lang="en-US" sz="1100" baseline="0"/>
            <a:t>  </a:t>
          </a:r>
          <a:endParaRPr lang="en-US" sz="1100"/>
        </a:p>
      </xdr:txBody>
    </xdr:sp>
    <xdr:clientData/>
  </xdr:twoCellAnchor>
  <xdr:twoCellAnchor>
    <xdr:from>
      <xdr:col>10</xdr:col>
      <xdr:colOff>161667</xdr:colOff>
      <xdr:row>4</xdr:row>
      <xdr:rowOff>42877</xdr:rowOff>
    </xdr:from>
    <xdr:to>
      <xdr:col>12</xdr:col>
      <xdr:colOff>381079</xdr:colOff>
      <xdr:row>4</xdr:row>
      <xdr:rowOff>185728</xdr:rowOff>
    </xdr:to>
    <xdr:sp macro="" textlink="">
      <xdr:nvSpPr>
        <xdr:cNvPr id="3" name="Rectangle 2">
          <a:hlinkClick xmlns:r="http://schemas.openxmlformats.org/officeDocument/2006/relationships" r:id="rId1"/>
          <a:extLst>
            <a:ext uri="{FF2B5EF4-FFF2-40B4-BE49-F238E27FC236}">
              <a16:creationId xmlns:a16="http://schemas.microsoft.com/office/drawing/2014/main" xmlns="" id="{00000000-0008-0000-0000-000003000000}"/>
            </a:ext>
          </a:extLst>
        </xdr:cNvPr>
        <xdr:cNvSpPr/>
      </xdr:nvSpPr>
      <xdr:spPr>
        <a:xfrm>
          <a:off x="11469203" y="859306"/>
          <a:ext cx="1444055" cy="1428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en-US" sz="1100"/>
        </a:p>
      </xdr:txBody>
    </xdr:sp>
    <xdr:clientData/>
  </xdr:twoCellAnchor>
  <xdr:twoCellAnchor>
    <xdr:from>
      <xdr:col>3</xdr:col>
      <xdr:colOff>332502</xdr:colOff>
      <xdr:row>5</xdr:row>
      <xdr:rowOff>15632</xdr:rowOff>
    </xdr:from>
    <xdr:to>
      <xdr:col>5</xdr:col>
      <xdr:colOff>539876</xdr:colOff>
      <xdr:row>5</xdr:row>
      <xdr:rowOff>168007</xdr:rowOff>
    </xdr:to>
    <xdr:sp macro="" textlink="">
      <xdr:nvSpPr>
        <xdr:cNvPr id="4" name="Rectangle 3">
          <a:hlinkClick xmlns:r="http://schemas.openxmlformats.org/officeDocument/2006/relationships" r:id="rId2"/>
          <a:extLst>
            <a:ext uri="{FF2B5EF4-FFF2-40B4-BE49-F238E27FC236}">
              <a16:creationId xmlns:a16="http://schemas.microsoft.com/office/drawing/2014/main" xmlns="" id="{00000000-0008-0000-0000-000004000000}"/>
            </a:ext>
          </a:extLst>
        </xdr:cNvPr>
        <xdr:cNvSpPr/>
      </xdr:nvSpPr>
      <xdr:spPr>
        <a:xfrm>
          <a:off x="6006681" y="1022561"/>
          <a:ext cx="2779124" cy="152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en-US" sz="1100"/>
        </a:p>
      </xdr:txBody>
    </xdr:sp>
    <xdr:clientData/>
  </xdr:twoCellAnchor>
  <xdr:twoCellAnchor>
    <xdr:from>
      <xdr:col>3</xdr:col>
      <xdr:colOff>353745</xdr:colOff>
      <xdr:row>6</xdr:row>
      <xdr:rowOff>25124</xdr:rowOff>
    </xdr:from>
    <xdr:to>
      <xdr:col>3</xdr:col>
      <xdr:colOff>1651530</xdr:colOff>
      <xdr:row>6</xdr:row>
      <xdr:rowOff>177499</xdr:rowOff>
    </xdr:to>
    <xdr:sp macro="" textlink="">
      <xdr:nvSpPr>
        <xdr:cNvPr id="5" name="Rectangle 4">
          <a:hlinkClick xmlns:r="http://schemas.openxmlformats.org/officeDocument/2006/relationships" r:id="rId3"/>
          <a:extLst>
            <a:ext uri="{FF2B5EF4-FFF2-40B4-BE49-F238E27FC236}">
              <a16:creationId xmlns:a16="http://schemas.microsoft.com/office/drawing/2014/main" xmlns="" id="{00000000-0008-0000-0000-000005000000}"/>
            </a:ext>
          </a:extLst>
        </xdr:cNvPr>
        <xdr:cNvSpPr/>
      </xdr:nvSpPr>
      <xdr:spPr>
        <a:xfrm>
          <a:off x="6027924" y="1222553"/>
          <a:ext cx="1297785" cy="152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en-US" sz="1100"/>
        </a:p>
      </xdr:txBody>
    </xdr:sp>
    <xdr:clientData/>
  </xdr:twoCellAnchor>
  <xdr:twoCellAnchor>
    <xdr:from>
      <xdr:col>3</xdr:col>
      <xdr:colOff>1672225</xdr:colOff>
      <xdr:row>12</xdr:row>
      <xdr:rowOff>48452</xdr:rowOff>
    </xdr:from>
    <xdr:to>
      <xdr:col>7</xdr:col>
      <xdr:colOff>82784</xdr:colOff>
      <xdr:row>12</xdr:row>
      <xdr:rowOff>191303</xdr:rowOff>
    </xdr:to>
    <xdr:sp macro="" textlink="">
      <xdr:nvSpPr>
        <xdr:cNvPr id="6" name="Rectangle 5">
          <a:hlinkClick xmlns:r="http://schemas.openxmlformats.org/officeDocument/2006/relationships" r:id="rId4"/>
          <a:extLst>
            <a:ext uri="{FF2B5EF4-FFF2-40B4-BE49-F238E27FC236}">
              <a16:creationId xmlns:a16="http://schemas.microsoft.com/office/drawing/2014/main" xmlns="" id="{00000000-0008-0000-0000-000006000000}"/>
            </a:ext>
          </a:extLst>
        </xdr:cNvPr>
        <xdr:cNvSpPr/>
      </xdr:nvSpPr>
      <xdr:spPr>
        <a:xfrm>
          <a:off x="7346404" y="2429702"/>
          <a:ext cx="2206951" cy="1428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en-US" sz="1100"/>
        </a:p>
      </xdr:txBody>
    </xdr:sp>
    <xdr:clientData/>
  </xdr:twoCellAnchor>
  <xdr:twoCellAnchor>
    <xdr:from>
      <xdr:col>3</xdr:col>
      <xdr:colOff>335903</xdr:colOff>
      <xdr:row>0</xdr:row>
      <xdr:rowOff>242886</xdr:rowOff>
    </xdr:from>
    <xdr:to>
      <xdr:col>4</xdr:col>
      <xdr:colOff>217766</xdr:colOff>
      <xdr:row>3</xdr:row>
      <xdr:rowOff>69030</xdr:rowOff>
    </xdr:to>
    <xdr:grpSp>
      <xdr:nvGrpSpPr>
        <xdr:cNvPr id="7" name="Group 6">
          <a:extLst>
            <a:ext uri="{FF2B5EF4-FFF2-40B4-BE49-F238E27FC236}">
              <a16:creationId xmlns:a16="http://schemas.microsoft.com/office/drawing/2014/main" xmlns="" id="{00000000-0008-0000-0000-000007000000}"/>
            </a:ext>
          </a:extLst>
        </xdr:cNvPr>
        <xdr:cNvGrpSpPr/>
      </xdr:nvGrpSpPr>
      <xdr:grpSpPr>
        <a:xfrm>
          <a:off x="5994874" y="242886"/>
          <a:ext cx="1831686" cy="453673"/>
          <a:chOff x="6010082" y="242886"/>
          <a:chExt cx="1841291" cy="452073"/>
        </a:xfrm>
      </xdr:grpSpPr>
      <xdr:pic>
        <xdr:nvPicPr>
          <xdr:cNvPr id="69" name="Picture 68">
            <a:extLst>
              <a:ext uri="{FF2B5EF4-FFF2-40B4-BE49-F238E27FC236}">
                <a16:creationId xmlns:a16="http://schemas.microsoft.com/office/drawing/2014/main" xmlns="" id="{00000000-0008-0000-0000-00004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10082" y="242886"/>
            <a:ext cx="476314" cy="4520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1" name="TextBox 10">
            <a:extLst>
              <a:ext uri="{FF2B5EF4-FFF2-40B4-BE49-F238E27FC236}">
                <a16:creationId xmlns:a16="http://schemas.microsoft.com/office/drawing/2014/main" xmlns="" id="{00000000-0008-0000-0000-00000B000000}"/>
              </a:ext>
            </a:extLst>
          </xdr:cNvPr>
          <xdr:cNvSpPr txBox="1"/>
        </xdr:nvSpPr>
        <xdr:spPr>
          <a:xfrm>
            <a:off x="6487843" y="260091"/>
            <a:ext cx="1363530" cy="344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i="0" u="none" strike="noStrike" baseline="0">
                <a:solidFill>
                  <a:schemeClr val="dk1"/>
                </a:solidFill>
                <a:latin typeface="+mn-lt"/>
                <a:ea typeface="+mn-ea"/>
                <a:cs typeface="+mn-cs"/>
              </a:rPr>
              <a:t>TIPS</a:t>
            </a:r>
            <a:endParaRPr lang="en-US" sz="18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zoomScale="85" zoomScaleNormal="85" workbookViewId="0">
      <selection activeCell="C11" sqref="C11"/>
    </sheetView>
  </sheetViews>
  <sheetFormatPr defaultRowHeight="15" x14ac:dyDescent="0.25"/>
  <cols>
    <col min="1" max="1" width="22.140625" style="15" customWidth="1"/>
    <col min="2" max="2" width="36.85546875" style="15" customWidth="1"/>
    <col min="3" max="3" width="25.85546875" style="15" customWidth="1"/>
    <col min="4" max="4" width="29.28515625" style="15" bestFit="1" customWidth="1"/>
    <col min="5" max="16384" width="9.140625" style="15"/>
  </cols>
  <sheetData>
    <row r="1" spans="1:3" ht="19.5" thickBot="1" x14ac:dyDescent="0.35">
      <c r="A1" s="27" t="s">
        <v>20</v>
      </c>
      <c r="B1" s="28"/>
      <c r="C1" s="29"/>
    </row>
    <row r="2" spans="1:3" x14ac:dyDescent="0.25">
      <c r="A2" s="3"/>
      <c r="B2" s="4"/>
      <c r="C2" s="5"/>
    </row>
    <row r="3" spans="1:3" x14ac:dyDescent="0.25">
      <c r="A3" s="6" t="s">
        <v>8</v>
      </c>
      <c r="B3" s="4"/>
      <c r="C3" s="5"/>
    </row>
    <row r="4" spans="1:3" x14ac:dyDescent="0.25">
      <c r="A4" s="30" t="s">
        <v>13</v>
      </c>
      <c r="B4" s="31"/>
      <c r="C4" s="32"/>
    </row>
    <row r="5" spans="1:3" x14ac:dyDescent="0.25">
      <c r="A5" s="30" t="s">
        <v>14</v>
      </c>
      <c r="B5" s="31"/>
      <c r="C5" s="32"/>
    </row>
    <row r="6" spans="1:3" x14ac:dyDescent="0.25">
      <c r="A6" s="30" t="s">
        <v>21</v>
      </c>
      <c r="B6" s="31"/>
      <c r="C6" s="32"/>
    </row>
    <row r="7" spans="1:3" x14ac:dyDescent="0.25">
      <c r="A7" s="30" t="s">
        <v>16</v>
      </c>
      <c r="B7" s="31"/>
      <c r="C7" s="32"/>
    </row>
    <row r="8" spans="1:3" x14ac:dyDescent="0.25">
      <c r="A8" s="24" t="s">
        <v>19</v>
      </c>
      <c r="B8" s="25"/>
      <c r="C8" s="26"/>
    </row>
    <row r="9" spans="1:3" x14ac:dyDescent="0.25">
      <c r="A9" s="11"/>
      <c r="B9" s="12"/>
      <c r="C9" s="13"/>
    </row>
    <row r="10" spans="1:3" ht="15.75" thickBot="1" x14ac:dyDescent="0.3">
      <c r="A10" s="3"/>
      <c r="B10" s="4"/>
      <c r="C10" s="5"/>
    </row>
    <row r="11" spans="1:3" ht="15.75" thickBot="1" x14ac:dyDescent="0.3">
      <c r="A11" s="7" t="s">
        <v>9</v>
      </c>
      <c r="B11" s="16" t="s">
        <v>22</v>
      </c>
      <c r="C11" s="8"/>
    </row>
    <row r="12" spans="1:3" ht="15.75" thickBot="1" x14ac:dyDescent="0.3">
      <c r="A12" s="7" t="s">
        <v>10</v>
      </c>
      <c r="B12" s="17" t="s">
        <v>23</v>
      </c>
      <c r="C12" s="9"/>
    </row>
    <row r="13" spans="1:3" ht="15.75" thickBot="1" x14ac:dyDescent="0.3">
      <c r="A13" s="7" t="s">
        <v>11</v>
      </c>
      <c r="B13" s="17" t="s">
        <v>6</v>
      </c>
      <c r="C13" s="14"/>
    </row>
    <row r="14" spans="1:3" ht="15.75" thickBot="1" x14ac:dyDescent="0.3">
      <c r="A14" s="7" t="s">
        <v>12</v>
      </c>
      <c r="B14" s="17" t="s">
        <v>24</v>
      </c>
      <c r="C14" s="10">
        <f>C11-C12</f>
        <v>0</v>
      </c>
    </row>
    <row r="15" spans="1:3" ht="15.75" thickBot="1" x14ac:dyDescent="0.3">
      <c r="A15" s="7" t="s">
        <v>15</v>
      </c>
      <c r="B15" s="17" t="s">
        <v>4</v>
      </c>
      <c r="C15" s="10">
        <f>264.17*Sheet3!C6</f>
        <v>0</v>
      </c>
    </row>
    <row r="16" spans="1:3" ht="19.5" customHeight="1" x14ac:dyDescent="0.25"/>
    <row r="17" spans="1:4" ht="13.5" customHeight="1" thickBot="1" x14ac:dyDescent="0.3"/>
    <row r="18" spans="1:4" ht="15.75" thickBot="1" x14ac:dyDescent="0.3">
      <c r="A18" s="7"/>
      <c r="B18" s="18" t="s">
        <v>18</v>
      </c>
      <c r="C18" s="18" t="s">
        <v>25</v>
      </c>
      <c r="D18" s="18" t="s">
        <v>26</v>
      </c>
    </row>
    <row r="19" spans="1:4" ht="15.75" thickBot="1" x14ac:dyDescent="0.3">
      <c r="A19" s="22" t="s">
        <v>17</v>
      </c>
      <c r="B19" s="19">
        <v>0.06</v>
      </c>
      <c r="C19" s="20">
        <f>Sheet3!C8/0.06</f>
        <v>0</v>
      </c>
      <c r="D19" s="21">
        <f>C19*16</f>
        <v>0</v>
      </c>
    </row>
    <row r="20" spans="1:4" ht="15.75" thickBot="1" x14ac:dyDescent="0.3">
      <c r="A20" s="22"/>
      <c r="B20" s="19">
        <v>8.2500000000000004E-2</v>
      </c>
      <c r="C20" s="20">
        <f>Sheet3!C8/0.0825</f>
        <v>0</v>
      </c>
      <c r="D20" s="21">
        <f>C20*16</f>
        <v>0</v>
      </c>
    </row>
    <row r="21" spans="1:4" x14ac:dyDescent="0.25">
      <c r="C21" s="23" t="s">
        <v>7</v>
      </c>
      <c r="D21" s="23"/>
    </row>
    <row r="22" spans="1:4" x14ac:dyDescent="0.25">
      <c r="A22" s="4"/>
      <c r="B22" s="4"/>
    </row>
    <row r="23" spans="1:4" x14ac:dyDescent="0.25">
      <c r="A23" s="4"/>
      <c r="B23" s="4"/>
    </row>
  </sheetData>
  <sheetProtection algorithmName="SHA-512" hashValue="0YLQ7mxBesLWGYf9dir1lNaSrWes1p7XBDWMKlo9TvLbrzJmlxFb4JLi6iO/76K+pxHWSTSuICFyQ3KJjbWLxQ==" saltValue="54e+1kTb1LYR3wwDpVaNlA==" spinCount="100000" sheet="1" objects="1" scenarios="1" selectLockedCells="1"/>
  <mergeCells count="8">
    <mergeCell ref="A19:A20"/>
    <mergeCell ref="C21:D21"/>
    <mergeCell ref="A8:C8"/>
    <mergeCell ref="A1:C1"/>
    <mergeCell ref="A4:C4"/>
    <mergeCell ref="A5:C5"/>
    <mergeCell ref="A6:C6"/>
    <mergeCell ref="A7:C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8"/>
  <sheetViews>
    <sheetView workbookViewId="0">
      <selection activeCell="C2" sqref="C2"/>
    </sheetView>
  </sheetViews>
  <sheetFormatPr defaultRowHeight="15" x14ac:dyDescent="0.25"/>
  <cols>
    <col min="2" max="2" width="25.7109375" bestFit="1" customWidth="1"/>
  </cols>
  <sheetData>
    <row r="2" spans="2:3" x14ac:dyDescent="0.25">
      <c r="B2" s="1" t="s">
        <v>2</v>
      </c>
      <c r="C2" s="1">
        <f>Sheet1!C14*0.3048</f>
        <v>0</v>
      </c>
    </row>
    <row r="4" spans="2:3" x14ac:dyDescent="0.25">
      <c r="B4" s="1" t="s">
        <v>0</v>
      </c>
      <c r="C4" s="1">
        <f>Sheet1!C13*0.0254</f>
        <v>0</v>
      </c>
    </row>
    <row r="5" spans="2:3" x14ac:dyDescent="0.25">
      <c r="B5" s="1" t="s">
        <v>1</v>
      </c>
      <c r="C5" s="1">
        <f>PI()*(0.5*C4)^2</f>
        <v>0</v>
      </c>
    </row>
    <row r="6" spans="2:3" x14ac:dyDescent="0.25">
      <c r="B6" s="1" t="s">
        <v>3</v>
      </c>
      <c r="C6" s="2">
        <f>C5*Sheet3!C2</f>
        <v>0</v>
      </c>
    </row>
    <row r="8" spans="2:3" x14ac:dyDescent="0.25">
      <c r="B8" s="1" t="s">
        <v>5</v>
      </c>
      <c r="C8" s="2">
        <f>Sheet1!C15*0.0001</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Larsen, Sille</dc:creator>
  <cp:lastModifiedBy>Larsen, Sille</cp:lastModifiedBy>
  <dcterms:created xsi:type="dcterms:W3CDTF">2018-06-04T17:42:09Z</dcterms:created>
  <dcterms:modified xsi:type="dcterms:W3CDTF">2018-11-09T21:23:54Z</dcterms:modified>
</cp:coreProperties>
</file>